
<file path=[Content_Types].xml><?xml version="1.0" encoding="utf-8"?>
<Types xmlns="http://schemas.openxmlformats.org/package/2006/content-types">
  <Default Extension="bin" ContentType="application/vnd.openxmlformats-officedocument.spreadsheetml.printerSettings"/>
  <Default Extension="png" ContentType="image/png"/>
  <Default Extension="svg" ContentType="image/svg+xml"/>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worksheets/sheet7.xml" ContentType="application/vnd.openxmlformats-officedocument.spreadsheetml.worksheet+xml"/>
  <Override PartName="/xl/drawings/drawing5.xml" ContentType="application/vnd.openxmlformats-officedocument.drawing+xml"/>
  <Override PartName="/xl/drawings/drawing6.xml" ContentType="application/vnd.openxmlformats-officedocument.drawing+xml"/>
  <Override PartName="/xl/comments2.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228"/>
  <workbookPr defaultThemeVersion="166925"/>
  <mc:AlternateContent xmlns:mc="http://schemas.openxmlformats.org/markup-compatibility/2006">
    <mc:Choice Requires="x15">
      <x15ac:absPath xmlns:x15ac="http://schemas.microsoft.com/office/spreadsheetml/2010/11/ac" url="C:\Users\mneisa\Desktop\GH\evaluacion\Gerencia publica\- Formatos\"/>
    </mc:Choice>
  </mc:AlternateContent>
  <xr:revisionPtr revIDLastSave="0" documentId="13_ncr:1_{08E53D6E-4F05-487F-9842-149681F16B4C}" xr6:coauthVersionLast="45" xr6:coauthVersionMax="47" xr10:uidLastSave="{00000000-0000-0000-0000-000000000000}"/>
  <bookViews>
    <workbookView xWindow="-120" yWindow="-120" windowWidth="29040" windowHeight="15840" firstSheet="1" activeTab="3" xr2:uid="{87C735AC-D13F-43CB-8EC3-FD1FFE452A3E}"/>
  </bookViews>
  <sheets>
    <sheet name="Descripción1" sheetId="1" state="hidden" r:id="rId1"/>
    <sheet name="Descripción" sheetId="9" r:id="rId2"/>
    <sheet name="Instructivo F1" sheetId="10" r:id="rId3"/>
    <sheet name="Formato 1" sheetId="3" r:id="rId4"/>
    <sheet name="Instructivo F2" sheetId="11" r:id="rId5"/>
    <sheet name="Formato 2" sheetId="4" r:id="rId6"/>
    <sheet name="Formato Final" sheetId="6" r:id="rId7"/>
  </sheets>
  <definedNames>
    <definedName name="_xlnm.Print_Area" localSheetId="3">'Formato 1'!$A$1:$R$58</definedName>
    <definedName name="_xlnm.Print_Area" localSheetId="6">'Formato Final'!$A$2:$I$33</definedName>
    <definedName name="_xlnm.Print_Area" localSheetId="2">'Instructivo F1'!$A$1:$J$41</definedName>
    <definedName name="_xlnm.Print_Area" localSheetId="4">'Instructivo F2'!$A$1:$J$28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62" i="4" l="1"/>
  <c r="G62" i="4"/>
  <c r="F62" i="4"/>
  <c r="E62" i="4"/>
  <c r="H55" i="4"/>
  <c r="G55" i="4"/>
  <c r="F55" i="4"/>
  <c r="E55" i="4"/>
  <c r="H49" i="4"/>
  <c r="G49" i="4"/>
  <c r="F49" i="4"/>
  <c r="E49" i="4"/>
  <c r="H42" i="4"/>
  <c r="G42" i="4"/>
  <c r="F42" i="4"/>
  <c r="E42" i="4"/>
  <c r="F35" i="4"/>
  <c r="H35" i="4"/>
  <c r="G35" i="4"/>
  <c r="E35" i="4"/>
  <c r="H28" i="4"/>
  <c r="G28" i="4"/>
  <c r="F28" i="4"/>
  <c r="E28" i="4"/>
  <c r="H21" i="4" l="1"/>
  <c r="G21" i="4"/>
  <c r="F21" i="4"/>
  <c r="E21" i="4"/>
  <c r="H41" i="3" l="1"/>
  <c r="P41" i="3" s="1"/>
  <c r="J70" i="4" l="1"/>
  <c r="J71" i="4"/>
  <c r="J69" i="4"/>
  <c r="H49" i="3"/>
  <c r="P49" i="3" s="1"/>
  <c r="O44" i="3"/>
  <c r="O36" i="3"/>
  <c r="H33" i="3"/>
  <c r="P33" i="3" s="1"/>
  <c r="O28" i="3"/>
  <c r="P28" i="3" s="1"/>
  <c r="O23" i="3"/>
  <c r="P23" i="3" s="1"/>
  <c r="O18" i="3"/>
  <c r="P18" i="3" s="1"/>
  <c r="O13" i="3"/>
  <c r="P13" i="3" s="1"/>
  <c r="O8" i="3"/>
  <c r="P8" i="3" s="1"/>
  <c r="B9" i="1"/>
  <c r="P55" i="3" l="1"/>
  <c r="D10" i="6" s="1"/>
  <c r="E10" i="6" s="1"/>
  <c r="J16" i="4"/>
  <c r="J50" i="4"/>
  <c r="J36" i="4"/>
  <c r="J22" i="4"/>
  <c r="J56" i="4"/>
  <c r="J43" i="4"/>
  <c r="J29" i="4"/>
  <c r="J64" i="4" l="1"/>
  <c r="D12" i="6" s="1"/>
  <c r="E12" i="6" s="1"/>
  <c r="E17" i="6" l="1"/>
  <c r="E20" i="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Leandry Luz Vargas Alvarez</author>
    <author>ana karina marin quiros marin quiros</author>
    <author>Ligia del Pilar Agudelo</author>
    <author>Cristian Camilo Angulo Escobar</author>
    <author>tc={6F34C1BD-9C0C-4F3D-8BE9-27F887D40553}</author>
    <author>tc={E9517478-CA4B-4069-862C-7B0CBD1529D4}</author>
    <author>tc={6293E74F-79C5-43DB-BC4E-45447DD3D54C}</author>
  </authors>
  <commentList>
    <comment ref="O5" authorId="0" shapeId="0" xr:uid="{3B2800A1-78E1-4062-9A72-9CDE793494F5}">
      <text>
        <r>
          <rPr>
            <sz val="12"/>
            <color indexed="81"/>
            <rFont val="Tahoma"/>
            <family val="2"/>
          </rPr>
          <t xml:space="preserve">En esta fase se tomarán los resultados del acumulado y del peso y se someterán al analisis que el superior jerárquico considere pertienente, adicionalmente, se registrarán las evidencias del cumplimiento  
</t>
        </r>
      </text>
    </comment>
    <comment ref="C6" authorId="1" shapeId="0" xr:uid="{AC4F4E06-E556-40CF-AD99-53C4DBFC63CE}">
      <text>
        <r>
          <rPr>
            <sz val="18"/>
            <color indexed="81"/>
            <rFont val="Tahoma"/>
            <family val="2"/>
          </rPr>
          <t>Son los definidos en la planeación institucional en concordancia con lo establecido con el Plan Nacional de Desarrollo, el Plan Estratégico Sectorial, el Plan Estratégico Institucional y el Plan de Acción Anual y que deberán estar relacionados con los compromisos de cada gerente público. Estos objetivos están listados  en el formato para que sean tenidos en cuenta al  momento de concertar los compromisos gerenciales.</t>
        </r>
      </text>
    </comment>
    <comment ref="D6" authorId="0" shapeId="0" xr:uid="{5D57243D-23CD-4B2F-A8E5-7F68E2AA1700}">
      <text>
        <r>
          <rPr>
            <sz val="12"/>
            <color indexed="81"/>
            <rFont val="Tahoma"/>
            <family val="2"/>
          </rPr>
          <t xml:space="preserve">Comprenden los resultados a ser medidos, cuantificados y verificados que adelantará el gerente público para el cumplimiento efectivo de los objetivos de la entidad. Se sugiere que los compromisos acordados en el ejercicio de la concertación deban ser mínimo tres (3) y máximo cinco (5) por cada Gerente público </t>
        </r>
      </text>
    </comment>
    <comment ref="E6" authorId="0" shapeId="0" xr:uid="{BBDC21B6-58E0-432D-B666-3164D09B6ACA}">
      <text>
        <r>
          <rPr>
            <sz val="12"/>
            <color indexed="81"/>
            <rFont val="Tahoma"/>
            <family val="2"/>
          </rPr>
          <t>Representación cuantitativa en número o porcentaje que debe ser verificable objetivamente y mediante el cual se determina el cumplimiento de los compromisos gerenciales.</t>
        </r>
      </text>
    </comment>
    <comment ref="F6" authorId="0" shapeId="0" xr:uid="{170ED339-169E-4E5A-8258-9333DBFA5BD9}">
      <text>
        <r>
          <rPr>
            <sz val="12"/>
            <color indexed="81"/>
            <rFont val="Tahoma"/>
            <family val="2"/>
          </rPr>
          <t>Lapso de ejecución del compromiso concertado en el cual deberán adelantarse las acciones necesarias para su cumplimiento.</t>
        </r>
      </text>
    </comment>
    <comment ref="G6" authorId="1" shapeId="0" xr:uid="{71477101-DEA4-4506-8095-705E960A861A}">
      <text>
        <r>
          <rPr>
            <sz val="12"/>
            <color indexed="81"/>
            <rFont val="Tahoma"/>
            <family val="2"/>
          </rPr>
          <t>Principales acciones definidas por el gerente público que harán posible el logro de los compromisos gerenciales y que generan las evidencias que permitan el seguimiento a la gestión. Estas no deberán ser menos de tres (3) ni más de cinco (5) por cada compromiso gerencial.</t>
        </r>
      </text>
    </comment>
    <comment ref="H6" authorId="1" shapeId="0" xr:uid="{8240B418-8BE6-4C4C-9981-F1F37E15AABD}">
      <text>
        <r>
          <rPr>
            <sz val="12"/>
            <color indexed="81"/>
            <rFont val="Tahoma"/>
            <family val="2"/>
          </rPr>
          <t>Porcentaje de cada compromiso concertado con el superior jerárquico, en función de las metas de la entidad. La asignación del peso porcentual por cada compromiso no podrá ser mayor de cuarenta por ciento (40%) ni menor a diez por ciento (10%)</t>
        </r>
      </text>
    </comment>
    <comment ref="O6" authorId="2" shapeId="0" xr:uid="{6F7589F1-5417-44BF-99E6-F1917C2C2B4D}">
      <text>
        <r>
          <rPr>
            <sz val="12"/>
            <color indexed="81"/>
            <rFont val="Tahoma"/>
            <family val="2"/>
          </rPr>
          <t>Resultado final alcanzado, que se obtiene de la sumatoria entre el cumplimiento del primer y segundo semestre de acuerdo con lo concertado.</t>
        </r>
      </text>
    </comment>
    <comment ref="P6" authorId="0" shapeId="0" xr:uid="{387E4035-F801-4902-ACAF-620A67AD14F1}">
      <text>
        <r>
          <rPr>
            <sz val="12"/>
            <color indexed="81"/>
            <rFont val="Tahoma"/>
            <family val="2"/>
          </rPr>
          <t>Porcentaje de cumplimiento de los compromisos gerenciales del año de acuerdo con el peso ponderado que se asignó al compromiso institucional.</t>
        </r>
      </text>
    </comment>
    <comment ref="Q6" authorId="0" shapeId="0" xr:uid="{C6273692-980F-4D2C-959D-37BA6BE6AFD0}">
      <text>
        <r>
          <rPr>
            <sz val="12"/>
            <color indexed="81"/>
            <rFont val="Tahoma"/>
            <family val="2"/>
          </rPr>
          <t xml:space="preserve">Soportes que acompañan la ejecución de los compromisos gerenciales y que pueden encontrarse de forma física y/o virtual. </t>
        </r>
      </text>
    </comment>
    <comment ref="J7" authorId="3" shapeId="0" xr:uid="{D670B4F2-05D5-42D6-814B-7AB657802497}">
      <text>
        <r>
          <rPr>
            <sz val="12"/>
            <color indexed="81"/>
            <rFont val="Tahoma"/>
            <family val="2"/>
          </rPr>
          <t>Porcentaje programado de cumplimiento de cada compromiso gerencial para este periodo.</t>
        </r>
      </text>
    </comment>
    <comment ref="K7" authorId="1" shapeId="0" xr:uid="{26FEC4A0-740C-4FFA-9AFE-1F8C38C575D3}">
      <text>
        <r>
          <rPr>
            <sz val="12"/>
            <color indexed="81"/>
            <rFont val="Tahoma"/>
            <family val="2"/>
          </rPr>
          <t>Se verifica el avance de los compromisos e indicadores definidos en la etapa de concertación y se registra el resultado del indicador asociado al compromiso con corte al primer semestre del año</t>
        </r>
      </text>
    </comment>
    <comment ref="L7" authorId="1" shapeId="0" xr:uid="{7F8F4353-BB38-4B46-A25B-B127918E381D}">
      <text>
        <r>
          <rPr>
            <sz val="12"/>
            <color indexed="81"/>
            <rFont val="Tahoma"/>
            <family val="2"/>
          </rPr>
          <t>Se registran los aspectos de mejora para el cumplimiento de los compromisos concertados que se encuentren retrasados conforme a lo programado</t>
        </r>
      </text>
    </comment>
    <comment ref="M7" authorId="3" shapeId="0" xr:uid="{5C5D3EDA-3594-4C59-804D-E10CCB6A6866}">
      <text>
        <r>
          <rPr>
            <sz val="12"/>
            <color indexed="81"/>
            <rFont val="Tahoma"/>
            <family val="2"/>
          </rPr>
          <t>Porcentaje programado de cumplimiento de cada compromiso gerencial durante este periodo.</t>
        </r>
      </text>
    </comment>
    <comment ref="N7" authorId="1" shapeId="0" xr:uid="{FCD02A4A-5006-4AB8-B2C0-D5D8E46B8DBD}">
      <text>
        <r>
          <rPr>
            <sz val="12"/>
            <color indexed="81"/>
            <rFont val="Tahoma"/>
            <family val="2"/>
          </rPr>
          <t>Se verifica el avance de los compromisos e indicadores definidos en la etapa de concertación y se registra el resultado del indicador asociado al compromiso con corte al segundo semestre del año (no acumulado)</t>
        </r>
      </text>
    </comment>
    <comment ref="Q7" authorId="0" shapeId="0" xr:uid="{F3A722E0-7311-4983-88D4-6254A0E3261E}">
      <text>
        <r>
          <rPr>
            <sz val="12"/>
            <color indexed="81"/>
            <rFont val="Tahoma"/>
            <family val="2"/>
          </rPr>
          <t>Breve descripción del producto o actividad indicada como evidencia.</t>
        </r>
      </text>
    </comment>
    <comment ref="R7" authorId="0" shapeId="0" xr:uid="{240C459C-0A2F-41FA-824D-54E8E6C59AC1}">
      <text>
        <r>
          <rPr>
            <sz val="12"/>
            <color indexed="81"/>
            <rFont val="Tahoma"/>
            <family val="2"/>
          </rPr>
          <t>Ubicación de la misma ya sea en medios físicos o electrónicos.</t>
        </r>
      </text>
    </comment>
    <comment ref="P33" authorId="4" shapeId="0" xr:uid="{6F34C1BD-9C0C-4F3D-8BE9-27F887D40553}">
      <text>
        <t>[Comentario encadenado]
Su versión de Excel le permite leer este comentario encadenado; sin embargo, las ediciones que se apliquen se quitarán si el archivo se abre en una versión más reciente de Excel. Más información: https://go.microsoft.com/fwlink/?linkid=870924
Comentario:
    La sumatoria no puede superar el 85%, que corresponde al peso del pilar 1 Productividad, compromisos gerenciales.</t>
      </text>
    </comment>
    <comment ref="P41" authorId="5" shapeId="0" xr:uid="{E9517478-CA4B-4069-862C-7B0CBD1529D4}">
      <text>
        <t>[Comentario encadenado]
Su versión de Excel le permite leer este comentario encadenado; sin embargo, las ediciones que se apliquen se quitarán si el archivo se abre en una versión más reciente de Excel. Más información: https://go.microsoft.com/fwlink/?linkid=870924
Comentario:
    La sumatoria no puede superar el 10%, en caso de no tener a cargo presupuesto se deja el 10%.</t>
      </text>
    </comment>
    <comment ref="P49" authorId="6" shapeId="0" xr:uid="{6293E74F-79C5-43DB-BC4E-45447DD3D54C}">
      <text>
        <t>[Comentario encadenado]
Su versión de Excel le permite leer este comentario encadenado; sin embargo, las ediciones que se apliquen se quitarán si el archivo se abre en una versión más reciente de Excel. Más información: https://go.microsoft.com/fwlink/?linkid=870924
Comentario:
    El peso NO debe ser mayor a 5% que es eñ 100% de Proyectos Especiales (Innovación Pública)</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ana karina marin quiros marin quiros</author>
    <author>Ligia del Pilar Agudelo</author>
  </authors>
  <commentList>
    <comment ref="B1" authorId="0" shapeId="0" xr:uid="{F92A8F44-CCC9-4EB3-81F4-33DED685E23B}">
      <text>
        <r>
          <rPr>
            <b/>
            <sz val="9"/>
            <color indexed="81"/>
            <rFont val="Tahoma"/>
            <family val="2"/>
          </rPr>
          <t>Se deben elegir 5 competencias para ser evaluadas</t>
        </r>
        <r>
          <rPr>
            <sz val="9"/>
            <color indexed="81"/>
            <rFont val="Tahoma"/>
            <family val="2"/>
          </rPr>
          <t xml:space="preserve">
</t>
        </r>
      </text>
    </comment>
    <comment ref="J64" authorId="1" shapeId="0" xr:uid="{033A90C4-8BD4-40E1-94CE-F35ABDD9AE73}">
      <text>
        <r>
          <rPr>
            <sz val="9"/>
            <color indexed="81"/>
            <rFont val="Tahoma"/>
            <family val="2"/>
          </rPr>
          <t xml:space="preserve">Sumatoria simple de la evaluación (previa conversión según pesos asignados por evaluador) dividido por el numero de competencias evaluadas
</t>
        </r>
      </text>
    </comment>
    <comment ref="K64" authorId="1" shapeId="0" xr:uid="{A6A0CA0E-2BB6-49B9-A460-9BE39389976F}">
      <text>
        <r>
          <rPr>
            <b/>
            <sz val="9"/>
            <color indexed="81"/>
            <rFont val="Tahoma"/>
            <family val="2"/>
          </rPr>
          <t>Resultado porcentual de las competencias que pesan el 20% de la evaluación individual</t>
        </r>
      </text>
    </comment>
  </commentList>
</comments>
</file>

<file path=xl/sharedStrings.xml><?xml version="1.0" encoding="utf-8"?>
<sst xmlns="http://schemas.openxmlformats.org/spreadsheetml/2006/main" count="200" uniqueCount="178">
  <si>
    <t>Desarrollo de personas y equipos</t>
  </si>
  <si>
    <t>Gestión cultural</t>
  </si>
  <si>
    <t>Construcción de integridad</t>
  </si>
  <si>
    <t>Productividad</t>
  </si>
  <si>
    <t>Total</t>
  </si>
  <si>
    <t>Objetivos institucionales / compromisos gerenciales</t>
  </si>
  <si>
    <t>Peso ponderado</t>
  </si>
  <si>
    <t>Cumplimiento Ejecución Presupuestal</t>
  </si>
  <si>
    <t>Valoración de las competencias comunes y directivas</t>
  </si>
  <si>
    <t xml:space="preserve"> Concertación</t>
  </si>
  <si>
    <t>Evaluación</t>
  </si>
  <si>
    <t>Objetivos institucionales</t>
  </si>
  <si>
    <t>Compromisos gerenciales</t>
  </si>
  <si>
    <t xml:space="preserve"> Indicador</t>
  </si>
  <si>
    <t xml:space="preserve">Fecha inicio-fin dd/mm/aa </t>
  </si>
  <si>
    <t>Actividades</t>
  </si>
  <si>
    <t xml:space="preserve">Avance </t>
  </si>
  <si>
    <t xml:space="preserve">% Cumplimiento año </t>
  </si>
  <si>
    <t xml:space="preserve">Resultado </t>
  </si>
  <si>
    <t>Evidencias</t>
  </si>
  <si>
    <t>% cumplimiento programado a 1er semestre</t>
  </si>
  <si>
    <t>% cumplimiento de Indicador 1er Semestre</t>
  </si>
  <si>
    <t>Observaciones del avance y oportunidad de mejora</t>
  </si>
  <si>
    <t>% cumplimiento programado a 2° semestre</t>
  </si>
  <si>
    <t>% Cumplimiento de indicador 2° Semestre</t>
  </si>
  <si>
    <t xml:space="preserve">Descripción </t>
  </si>
  <si>
    <t xml:space="preserve">Ubicación </t>
  </si>
  <si>
    <t xml:space="preserve">Total </t>
  </si>
  <si>
    <t xml:space="preserve">FECHA </t>
  </si>
  <si>
    <t>VIGENCIA</t>
  </si>
  <si>
    <t xml:space="preserve">Firma del Superior Jerárquico </t>
  </si>
  <si>
    <t xml:space="preserve">Firma del Gerente Público </t>
  </si>
  <si>
    <t>Proyectos Especiales (Innovación Pública) (5%)</t>
  </si>
  <si>
    <t>Conductas asociadas</t>
  </si>
  <si>
    <t>Socios de valor</t>
  </si>
  <si>
    <t>Superior</t>
  </si>
  <si>
    <t>Par</t>
  </si>
  <si>
    <t>Subalterno</t>
  </si>
  <si>
    <t>Compromiso con la organización</t>
  </si>
  <si>
    <t>Definición de la competencia</t>
  </si>
  <si>
    <t>Alinear el propio comportamiento a las necesidades, prioridades y metas organizacionales</t>
  </si>
  <si>
    <t>Promueve el cumplimiento de las metas de la organización y respeta sus normas.</t>
  </si>
  <si>
    <t>Antepone las necesidades de la organización a sus propias necesidades.</t>
  </si>
  <si>
    <t>Apoya a la organización en situaciones difíciles.</t>
  </si>
  <si>
    <t>Demuestra sentido de pertenencia en todas sus actuaciones.</t>
  </si>
  <si>
    <t>Toma la iniciativa de colaborar con sus compañeros y con otras áreas cuando se requiere, sin descuidar sus tareas.</t>
  </si>
  <si>
    <t>Visión estratégica</t>
  </si>
  <si>
    <t>Anticipar oportunidades y riesgos en el mediano y largo plazo para el área a cargo, la organización y su entorno, de modo tal que la estrategia directiva identifique la alternativa más adecuada frente a cada situación presente o eventual, comunicando al equipo la lógica de las decisiones directivas que contribuyan al beneficio de la entidad y del país</t>
  </si>
  <si>
    <t> Articula objetivos, recursos y metas de forma tal que los resultados generen valor</t>
  </si>
  <si>
    <t>Adopta alternativas si el contexto presenta obstrucciones a la ejecución de la planeación anual, involucrando al equipo, aliados y superiores para el logro de los objetivos</t>
  </si>
  <si>
    <t>Vincula a los actores con incidencia potencial en los resultados del área a su cargo, para articular acciones o anticipar negociaciones necesarias</t>
  </si>
  <si>
    <t>Monitorea periódicamente los resultados alcanzados e introduce cambios en la planeación para alcanzarlos</t>
  </si>
  <si>
    <t>Presenta nuevas estrategias ante aliados y superiores para contribuir al logro de los objetivos institucionales</t>
  </si>
  <si>
    <t>Comunica de manera asertiva, clara y contundente el objetivo o la meta, logrando la motivación y compromiso de los equipos de trabajo</t>
  </si>
  <si>
    <t>Planeación</t>
  </si>
  <si>
    <t>Determinar eficazmente las metas y prioridades institucionales, identificando las acciones, los responsables, los plazos y los recursos requeridos para alcanzarlas</t>
  </si>
  <si>
    <t>Prevé situaciones y escenarios futuros</t>
  </si>
  <si>
    <t>Establece los planes de acción necesarios para el desarrollo de los objetivos estratégicos, teniendo en cuenta actividades, responsables, plazos y recursos requeridos; promoviendo altos estándares de desempeño</t>
  </si>
  <si>
    <t>Hace seguimiento a la planeación institucional, con base en los indicadores y metas planeadas, verificando que se realicen los ajustes y retroalimentando el proceso</t>
  </si>
  <si>
    <t>Orienta la planeación institucional con una visión estratégica, que tiene en cuenta las necesidades y expectativas de los usuarios y ciudadanos</t>
  </si>
  <si>
    <t>Optimiza el uso de los recursos</t>
  </si>
  <si>
    <t>Concreta oportunidades que generan valor a corto, mediano y largo plazo</t>
  </si>
  <si>
    <t>Toma de decisiones</t>
  </si>
  <si>
    <t>Elegir entre dos o más alternativas para solucionar un problema o atender una situación, comprometiéndose con acciones concretas y consecuentes con la decisión</t>
  </si>
  <si>
    <t>Elige con oportunidad, entre las alternativas disponibles, los proyectos a realizar, estableciendo responsabilidades precisas con base en las prioridades de la entidad</t>
  </si>
  <si>
    <t>Toma en cuenta la opinión técnica de los miembros de su equipo al analizar las alternativas existentes para tomar una decisión y desarrollarla</t>
  </si>
  <si>
    <t>Decide en situaciones de alta complejidad e incertidumbre teniendo en consideración la consecución de logros y objetivos de la entidad</t>
  </si>
  <si>
    <t>Efectúa los cambios que considera necesarios para solucionar los problemas detectados o atender situaciones particulares y se hace responsable de la decisión tomada</t>
  </si>
  <si>
    <t>Detecta amenazas y oportunidades frente a posibles decisiones y elige de forma pertinente</t>
  </si>
  <si>
    <t>Asume los riesgos de las decisiones tomadas</t>
  </si>
  <si>
    <t>Gestión del desarrollo de las personas</t>
  </si>
  <si>
    <t>Forjar un clima laboral en el que los intereses de los equipos y de las personas se armonicen con los objetivos y resultados de la organización, generando oportunidades de aprendizaje y desarrollo, además de incentivos para reforzar el alto rendimiento</t>
  </si>
  <si>
    <t>Identifica las competencias de los miembros del equipo, las evalúa y las impulsa activamente para su desarrollo y aplicación a las tareas asignadas.</t>
  </si>
  <si>
    <t>Promueve la formación de equipos con interáreas positivas y genera espacios de aprendizaje colaborativo, poniendo en común experiencias, hallazgos y problemas.</t>
  </si>
  <si>
    <t>Organiza los entornos de trabajo para fomentar la polivalencia profesional de los miembros del equipo, facilitando la rotación de puestos y de tareas.</t>
  </si>
  <si>
    <t>Asume una función orientadora para promover y afianzar las mejores prácticas y desempeños.</t>
  </si>
  <si>
    <t>Empodera a los miembros del equipo dándoles autonomía y poder de decisión, preservando la equidad interna y generando compromiso en su equipo de trabajo.</t>
  </si>
  <si>
    <t>Se capacita permanentemente y actualiza sus competencias y estrategias directivas.</t>
  </si>
  <si>
    <t>Pensamiento sistémico</t>
  </si>
  <si>
    <t>Comprender y afrontar la realidad y sus conexiones para abordar el funcionamiento integral y articulado de la organización e incidir en los resultados esperados</t>
  </si>
  <si>
    <t>Integra varias áreas de conocimiento para interpretar las interacciones del entorno</t>
  </si>
  <si>
    <t>Comprende y gestiona las interrelaciones entre las causas y los efectos dentro de los diferentes procesos en los que participa</t>
  </si>
  <si>
    <t>Identifica la dinámica de los sistemas en los que se ve inmerso y sus conexiones para afrontar los retos del entorno</t>
  </si>
  <si>
    <t>Participa activamente en el equipo considerando su complejidad e interárea para impactar en los resultados esperados</t>
  </si>
  <si>
    <t>Influye positivamente al equipo desde una perspectiva sistémica, generando una dinámica propia que integre diversos enfoques para interpretar el entorno.</t>
  </si>
  <si>
    <t>Liderazgo efectivo</t>
  </si>
  <si>
    <t>Gerenciar equipos, optimizando la aplicación del talento disponible y creando un entorno positivo y de compromiso para el logro de los resultados</t>
  </si>
  <si>
    <t>Traduce la visión y logra que cada miembro del equipo se comprometa y aporte, en un entorno participativo y de toma de decisiones.</t>
  </si>
  <si>
    <t>Forma equipos y les delega responsabilidades y tareas en función de las competencias, el potencial y los intereses de los miembros del equipo.</t>
  </si>
  <si>
    <t>Crea compromiso y moviliza a los miembros de su equipo a gestionar, aceptar retos, desafíos y directrices, superando intereses personales para alcanzar las metas.</t>
  </si>
  <si>
    <t>Brinda apoyo y motiva a su equipo en momentos de adversidad, a la vez que comparte las mejores prácticas y desempeños y celebra el éxito con su gente, incidiendo positivamente en la calidad de vida laboral.</t>
  </si>
  <si>
    <t>Propicia, favorece y acompaña las condiciones para generar y mantener un clima laboral positivo en un entorno de inclusión.</t>
  </si>
  <si>
    <t>Fomenta la comunicación clara y concreta en un entorno de respeto.</t>
  </si>
  <si>
    <t xml:space="preserve">Valoracion anterior </t>
  </si>
  <si>
    <t>Valoracion actual</t>
  </si>
  <si>
    <t xml:space="preserve">Comentarios para la retroalimentación </t>
  </si>
  <si>
    <t>Total Puntaje Evaluador</t>
  </si>
  <si>
    <t>Firma Superior Jerárquico</t>
  </si>
  <si>
    <t xml:space="preserve">Nombre del Gerente Público: </t>
  </si>
  <si>
    <t>Área en la que se desempeña:</t>
  </si>
  <si>
    <t>Fecha:</t>
  </si>
  <si>
    <t>PONDERADO</t>
  </si>
  <si>
    <t xml:space="preserve">PONDERADO </t>
  </si>
  <si>
    <t xml:space="preserve">NOTA FINAL </t>
  </si>
  <si>
    <t>CUMPLIMIENTO FINAL</t>
  </si>
  <si>
    <t>FECHA:</t>
  </si>
  <si>
    <t>VIGENCIA:</t>
  </si>
  <si>
    <t>Formato 3. Consolidado de evaluación del Acuerdo de Gestión</t>
  </si>
  <si>
    <t xml:space="preserve">Valoracion  final </t>
  </si>
  <si>
    <t>En relación con las competencias, el Gerente aporta en la transformación cultural de la entidad a través de su gestión, el desarrollo del equipo de trabajo y la construcción de la integridad.</t>
  </si>
  <si>
    <t>Instructivo de diligenciamiento</t>
  </si>
  <si>
    <t>FORMATO 1</t>
  </si>
  <si>
    <t xml:space="preserve"> Objetivos institucionales</t>
  </si>
  <si>
    <t>Son los definidos en la planeación institucional en concordancia con lo establecido con el Plan Nacional de Desarrollo, el Plan Estratégico Sectorial, el Plan Estratégico Institucional y el Plan de Acción Anual y que deberán estar relacionados con los compromisos de cada gerente público.</t>
  </si>
  <si>
    <t>Compromisos Gerenciales</t>
  </si>
  <si>
    <t>Comprenden los resultados a ser medidos, cuantificados y verificados que adelantará el gerente público para el cumplimiento efectivo de los objetivos de la entidad. Se sugiere que los compromisos acordados en el ejercicio de la concertación deban ser mínimo 3 y máximo 5 por cada Gerente público.</t>
  </si>
  <si>
    <t>Indicador</t>
  </si>
  <si>
    <t>Es la representación cuantitativa en número o porcentaje que debe ser verificable objetivamente y mediante el cual se determina el cumplimiento de los compromisos gerenciales.</t>
  </si>
  <si>
    <t>Fecha inicio – fin</t>
  </si>
  <si>
    <t>Corresponde al lapso de ejecución del compromiso concertado en el cual deberán adelantarse las acciones necesarias para el cumplimiento del mismo.</t>
  </si>
  <si>
    <t>Corresponden a las principales acciones definidas por el gerente público que harán posible el logro de los compromisos gerenciales generando así las evidencias que permitan el seguimiento a la gestión. Estas no deberán ser menos de 3 ni más de 5 por cada compromiso gerencial.</t>
  </si>
  <si>
    <r>
      <t>Peso</t>
    </r>
    <r>
      <rPr>
        <sz val="12"/>
        <color rgb="FF000000"/>
        <rFont val="Arial"/>
        <family val="2"/>
      </rPr>
      <t xml:space="preserve"> </t>
    </r>
    <r>
      <rPr>
        <b/>
        <sz val="12"/>
        <color rgb="FF000000"/>
        <rFont val="Arial"/>
        <family val="2"/>
      </rPr>
      <t>ponderado</t>
    </r>
  </si>
  <si>
    <t xml:space="preserve">Corresponde al porcentaje de cada compromiso concertado con el superior jerárquico, en función de las metas de la entidad. La asignación del peso porcentual por cada compromiso no podrá ser mayor de 40% ni menor a 10%, obteniendo en la sumatoria del porcentaje de todos los compromisos un máximo de 105%. Los factores del 5% adicional al 100% serán acordados entre el gerente público y su superior jerárquico (por ejemplo, el cumplimiento de las metas concertadas en menor tiempo al programado, el logro de un mayor número de actividades de las pactadas, es decir, el 5% de factor adicional se otorga por el cumplimiento de más de lo esperado). En cualquier caso, un gerente público debe concertar como mínimo el cumplimiento del 100% de sus compromisos gerenciales.
Para la definición de los porcentajes se debe tener en cuenta la importancia estratégica de cada meta y compromiso concertado, otorgando así mayor ponderación a los compromisos que atiendan metas y/o resultados de mayor impacto para el cumplimiento de las metas institucionales.
</t>
  </si>
  <si>
    <t>Porcentaje de cumplimiento programado al primer semestre</t>
  </si>
  <si>
    <t>Se registra el porcentaje programado de cumplimiento de cada compromiso gerencial para este periodo.</t>
  </si>
  <si>
    <t>Porcentaje de cumplimiento de indicador primer semestre</t>
  </si>
  <si>
    <t>Se verifica el avance de los compromisos e indicadores definidos en la etapa de concertación y se registra el resultado del indicador asociado al compromiso con corte al primer semestre del año.</t>
  </si>
  <si>
    <t>Observaciones del avance y Oportunidades de mejora</t>
  </si>
  <si>
    <t>Se registran los aspectos de mejora para el cumplimiento de los compromisos concertados que se encuentren retrasados conforme a lo programado.</t>
  </si>
  <si>
    <t>Porcentaje de cumplimiento programado al segundo semestre:</t>
  </si>
  <si>
    <t>Se registra el porcentaje programado de cumplimiento de cada compromiso gerencial durante este periodo.</t>
  </si>
  <si>
    <t>Porcentaje de cumplimiento de indicador segundo semestre</t>
  </si>
  <si>
    <t>Porcentaje de cumplimiento del año</t>
  </si>
  <si>
    <t>Se refiere al resultado final alcanzado, que se obtiene de la sumatoria entre el cumplimiento del primer y segundo semestre de acuerdo con lo concertado.</t>
  </si>
  <si>
    <t>Resultado</t>
  </si>
  <si>
    <t xml:space="preserve">Será el porcentaje de cumplimiento de los compromisos gerenciales del año de acuerdo con el peso ponderado que se asignó al compromiso institucional. </t>
  </si>
  <si>
    <t>Comprende los soportes que acompañan la ejecución de los compromisos gerenciales y que pueden encontrarse de forma física y/o virtual. Para ello se deberá consignar una breve descripción del producto o actividad indicada como evidencia, así como la ubicación de la misma ya sea en medios físicos o electrónicos.</t>
  </si>
  <si>
    <t>FORMATO 2</t>
  </si>
  <si>
    <r>
      <t xml:space="preserve">Para llevar a cabo el ejercicio de valoración de las competencias se dispone del Formato 2: </t>
    </r>
    <r>
      <rPr>
        <i/>
        <sz val="12"/>
        <color rgb="FF000000"/>
        <rFont val="Arial"/>
        <family val="2"/>
      </rPr>
      <t>Evaluación de competencias</t>
    </r>
    <r>
      <rPr>
        <sz val="12"/>
        <color rgb="FF000000"/>
        <rFont val="Arial"/>
        <family val="2"/>
      </rPr>
      <t>, se incluyen los campos cuyo alcance es el siguiente:
Las competencias se valorarán en una escala de 1 a 5 que mide el desarrollo de las conductas esperadas, de acuerdo a los siguientes criterios de valoración:</t>
    </r>
  </si>
  <si>
    <t>Criterio de valoración</t>
  </si>
  <si>
    <t>Puntaje</t>
  </si>
  <si>
    <t xml:space="preserve">Es consistente en su comportamiento, da ejemplo e influye en otros,  es un referente en su organización  y trasciende su entorno de gestión. </t>
  </si>
  <si>
    <t>Es consistente en su comportamiento y se destaca entre sus pares y en los entonos donde se desenvuelve.  Puede afianzar.</t>
  </si>
  <si>
    <t>Su comportamiento se evidencia de manera regular en los entornos en los que se desenvuelve. Puede mejorar.</t>
  </si>
  <si>
    <t xml:space="preserve">No es consistente en su comportamiento, requiere de acompañamiento. Puede mejorar.   </t>
  </si>
  <si>
    <t>Su comportamiento no se manifiesta, requiere de retroalimentación directa y acompañamiento. Puede mejorar.</t>
  </si>
  <si>
    <t>Esta valoración contempla la percepción que el superior jerárquico, el par y los subalternos tienen sobre las competencias comunes y directivas del Gerente Público.</t>
  </si>
  <si>
    <t>Competencias y conductas asociadas</t>
  </si>
  <si>
    <t>Son las establecidas en Decreto 1083 de 2015.</t>
  </si>
  <si>
    <t>Evaluación anterior</t>
  </si>
  <si>
    <t>Se registra la información de la última evaluación disponible, resultado de la evaluación de competencias de la evaluación anterior. En caso de no contar con información se deja en blanco la casilla en mención.</t>
  </si>
  <si>
    <t>Evaluación actual</t>
  </si>
  <si>
    <t xml:space="preserve">Este resultado se obtiene de la valoración de cada una de las conductas asociadas a todas las competencias en una escala de 1 a 5, obteniendo por cada competencia un promedio simple. Este valor debe multiplicarse por el porcentaje previamente asignado a cada evaluador (Socios de valor 10%; superior jerárquico, 40%; par, 25%; subordinados, 25%;, a quienes se le dará la opción de dar o no a conocer su identidad.) </t>
  </si>
  <si>
    <t>Comentarios para la retroalimentación</t>
  </si>
  <si>
    <t>El superior jerárquico visualiza la totalidad de la valoración integral de competencias e identifica  y registra las fortalezas y oportunidades de desarrollo del gerente público que acompañan su gestión.</t>
  </si>
  <si>
    <t>Evaluación final</t>
  </si>
  <si>
    <t>Es el resultado final de la valoración realizada por su superior jerárquico, los pares, socios de valor y equipo de trabajo, con el fin de identificar la oferta de capacitación para el cierre de brechas de competencias.</t>
  </si>
  <si>
    <t>Criterios de valoracion</t>
  </si>
  <si>
    <t>Es consistente en su comportamiento, da ejemplo e influye en otros,  es un referente en su organización  y trasciende su entorno de gestión.</t>
  </si>
  <si>
    <t>Es consistente en su comportamiento y se destaca entre sus pares y en los entornos donde se desenvuelve.  Puede afianzar.</t>
  </si>
  <si>
    <t xml:space="preserve">
Su comportamiento no se manifiesta, requiere de retroalimentación directa y acompañamiento. Puede mejorar.
</t>
  </si>
  <si>
    <t>De acuerdo con las respuestas relacionadas con el desarrollo de personas, ¿Considera usted que el Gerente, aporta en el desarrollo del equipo de trabajo a su cargo?</t>
  </si>
  <si>
    <t>Con base en las respuestas de la valoración de competencias y la vivencia de los valores de integridad del servicio público, ¿Considera usted que el Gerente cosntruye integridad en coherencia en el pensar, decir y hacer en la gestión y en su comportamiento?</t>
  </si>
  <si>
    <t>Nota: Con este formato 2 se están evaluando los Pilares 2, 3 y 4.</t>
  </si>
  <si>
    <t xml:space="preserve">Superior
</t>
  </si>
  <si>
    <t>Valoracion de los servidores publicos  [1-5]</t>
  </si>
  <si>
    <t xml:space="preserve">
Par
</t>
  </si>
  <si>
    <t>FORMATO 1. CONCERTACIÓN, SEGUIMIENTO,  RETROALIMENTACIÓN  Y EVALUACIÓN DE COMPROMISOS GERENCIALES</t>
  </si>
  <si>
    <t xml:space="preserve">FORMATO 2. VALORACION DE COMPETENCIAS A TRAVÉS DE LOS PILARES </t>
  </si>
  <si>
    <t>No.</t>
  </si>
  <si>
    <t>Se verifica el avance de los compromisos e indicadores definidos en la etapa de concertación y se registra el resultado del indicador asociado al compromiso con corte al segundo semestre del año (no acumulado). Este deberá expresarse en términos porcentuales reflejando lo ejecutado frente a lo programado durante este periodo</t>
  </si>
  <si>
    <t>Nota: El número de pares, subalternos y socios de valor, será potestativo de la entidad, se recomienda como mínimo dos de cada uno.</t>
  </si>
  <si>
    <t>Firma del Gerente Público</t>
  </si>
  <si>
    <r>
      <rPr>
        <b/>
        <sz val="14"/>
        <color theme="1"/>
        <rFont val="Arial"/>
        <family val="2"/>
      </rPr>
      <t xml:space="preserve">PILAR 1. </t>
    </r>
    <r>
      <rPr>
        <sz val="14"/>
        <color theme="1"/>
        <rFont val="Arial"/>
        <family val="2"/>
      </rPr>
      <t>PRODUCTIVIDAD (Formato 1)</t>
    </r>
  </si>
  <si>
    <r>
      <rPr>
        <b/>
        <sz val="14"/>
        <color theme="1"/>
        <rFont val="Arial"/>
        <family val="2"/>
      </rPr>
      <t xml:space="preserve">PILAR 2. </t>
    </r>
    <r>
      <rPr>
        <sz val="14"/>
        <color theme="1"/>
        <rFont val="Arial"/>
        <family val="2"/>
      </rPr>
      <t>CONSTRUCCIÓN DE INTEGRIDAD (Formato 2)</t>
    </r>
  </si>
  <si>
    <r>
      <rPr>
        <b/>
        <sz val="14"/>
        <color theme="1"/>
        <rFont val="Arial"/>
        <family val="2"/>
      </rPr>
      <t>PILAR 3.</t>
    </r>
    <r>
      <rPr>
        <sz val="14"/>
        <color theme="1"/>
        <rFont val="Arial"/>
        <family val="2"/>
      </rPr>
      <t xml:space="preserve"> GESTIÓN CULTURAL (Formato 2)	</t>
    </r>
  </si>
  <si>
    <r>
      <rPr>
        <b/>
        <sz val="14"/>
        <color theme="1"/>
        <rFont val="Arial"/>
        <family val="2"/>
      </rPr>
      <t>PILAR 4.</t>
    </r>
    <r>
      <rPr>
        <sz val="14"/>
        <color theme="1"/>
        <rFont val="Arial"/>
        <family val="2"/>
      </rPr>
      <t xml:space="preserve"> DESARROLLO DE PERSONAS Y EQUIPOS (Formato 2)</t>
    </r>
  </si>
  <si>
    <t>Competencias directivas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</si>
</sst>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Red]0.0"/>
    <numFmt numFmtId="166" formatCode="0.0"/>
  </numFmts>
  <fonts count="62" x14ac:knownFonts="1">
    <font>
      <sz val="11"/>
      <color theme="1"/>
      <name val="Calibri"/>
      <family val="2"/>
      <scheme val="minor"/>
    </font>
    <font>
      <sz val="11"/>
      <color theme="1"/>
      <name val="Calibri"/>
      <family val="2"/>
      <scheme val="minor"/>
    </font>
    <font>
      <b/>
      <sz val="11"/>
      <color theme="1"/>
      <name val="Calibri"/>
      <family val="2"/>
      <scheme val="minor"/>
    </font>
    <font>
      <b/>
      <sz val="14"/>
      <color rgb="FF002060"/>
      <name val="Times New Roman"/>
      <family val="1"/>
    </font>
    <font>
      <b/>
      <sz val="14"/>
      <color theme="0"/>
      <name val="Times New Roman"/>
      <family val="1"/>
    </font>
    <font>
      <b/>
      <sz val="16"/>
      <color theme="1"/>
      <name val="Calibri"/>
      <family val="2"/>
      <scheme val="minor"/>
    </font>
    <font>
      <b/>
      <sz val="20"/>
      <color theme="0"/>
      <name val="Arial"/>
      <family val="2"/>
    </font>
    <font>
      <sz val="14"/>
      <color theme="1"/>
      <name val="Arial"/>
      <family val="2"/>
    </font>
    <font>
      <sz val="11"/>
      <color theme="1"/>
      <name val="Arial"/>
      <family val="2"/>
    </font>
    <font>
      <sz val="26"/>
      <color theme="1"/>
      <name val="Arial"/>
      <family val="2"/>
    </font>
    <font>
      <sz val="16"/>
      <color theme="1"/>
      <name val="Arial"/>
      <family val="2"/>
    </font>
    <font>
      <sz val="11"/>
      <color theme="1"/>
      <name val="Times New Roman"/>
      <family val="1"/>
    </font>
    <font>
      <b/>
      <sz val="18"/>
      <color theme="0"/>
      <name val="Arial"/>
      <family val="2"/>
    </font>
    <font>
      <b/>
      <sz val="18"/>
      <color theme="1"/>
      <name val="Arial"/>
      <family val="2"/>
    </font>
    <font>
      <b/>
      <sz val="16"/>
      <color theme="1"/>
      <name val="Arial"/>
      <family val="2"/>
    </font>
    <font>
      <sz val="16"/>
      <name val="Arial"/>
      <family val="2"/>
    </font>
    <font>
      <b/>
      <sz val="14"/>
      <color theme="1"/>
      <name val="Arial"/>
      <family val="2"/>
    </font>
    <font>
      <b/>
      <sz val="36"/>
      <color rgb="FF002060"/>
      <name val="Times New Roman"/>
      <family val="1"/>
    </font>
    <font>
      <b/>
      <sz val="11"/>
      <color theme="1"/>
      <name val="Arial"/>
      <family val="2"/>
    </font>
    <font>
      <sz val="12"/>
      <color indexed="81"/>
      <name val="Tahoma"/>
      <family val="2"/>
    </font>
    <font>
      <sz val="18"/>
      <color indexed="81"/>
      <name val="Tahoma"/>
      <family val="2"/>
    </font>
    <font>
      <b/>
      <sz val="28"/>
      <color rgb="FF002060"/>
      <name val="Arial"/>
      <family val="2"/>
    </font>
    <font>
      <b/>
      <sz val="16"/>
      <color rgb="FF002060"/>
      <name val="Arial"/>
      <family val="2"/>
    </font>
    <font>
      <sz val="9"/>
      <color indexed="81"/>
      <name val="Tahoma"/>
      <family val="2"/>
    </font>
    <font>
      <b/>
      <sz val="20"/>
      <color theme="8" tint="-0.499984740745262"/>
      <name val="Arial"/>
      <family val="2"/>
    </font>
    <font>
      <b/>
      <sz val="22"/>
      <color theme="8" tint="-0.499984740745262"/>
      <name val="Arial"/>
      <family val="2"/>
    </font>
    <font>
      <b/>
      <sz val="22"/>
      <color theme="8" tint="-0.499984740745262"/>
      <name val="Calibri"/>
      <family val="2"/>
      <scheme val="minor"/>
    </font>
    <font>
      <sz val="14"/>
      <color theme="8" tint="-0.499984740745262"/>
      <name val="Arial"/>
      <family val="2"/>
    </font>
    <font>
      <b/>
      <sz val="14"/>
      <color theme="8" tint="-0.499984740745262"/>
      <name val="Arial"/>
      <family val="2"/>
    </font>
    <font>
      <sz val="14"/>
      <color theme="8" tint="-0.499984740745262"/>
      <name val="Times New Roman"/>
      <family val="1"/>
    </font>
    <font>
      <sz val="11"/>
      <color theme="8" tint="-0.499984740745262"/>
      <name val="Arial"/>
      <family val="2"/>
    </font>
    <font>
      <sz val="12"/>
      <color theme="8" tint="-0.499984740745262"/>
      <name val="Arial"/>
      <family val="2"/>
    </font>
    <font>
      <b/>
      <sz val="16"/>
      <color theme="0"/>
      <name val="Arial"/>
      <family val="2"/>
    </font>
    <font>
      <sz val="11"/>
      <color rgb="FF002060"/>
      <name val="Arial"/>
      <family val="2"/>
    </font>
    <font>
      <b/>
      <sz val="18"/>
      <color rgb="FF002060"/>
      <name val="Arial"/>
      <family val="2"/>
    </font>
    <font>
      <b/>
      <sz val="20"/>
      <color rgb="FF002060"/>
      <name val="Arial"/>
      <family val="2"/>
    </font>
    <font>
      <sz val="16"/>
      <color rgb="FF002060"/>
      <name val="Arial"/>
      <family val="2"/>
    </font>
    <font>
      <sz val="11"/>
      <color rgb="FF002060"/>
      <name val="Times New Roman"/>
      <family val="1"/>
    </font>
    <font>
      <b/>
      <sz val="12"/>
      <color theme="8" tint="-0.499984740745262"/>
      <name val="Arial"/>
      <family val="2"/>
    </font>
    <font>
      <sz val="9"/>
      <color theme="1"/>
      <name val="Arial"/>
      <family val="2"/>
    </font>
    <font>
      <b/>
      <sz val="11"/>
      <color theme="8" tint="-0.499984740745262"/>
      <name val="Arial"/>
      <family val="2"/>
    </font>
    <font>
      <b/>
      <sz val="14"/>
      <color theme="0"/>
      <name val="Arial"/>
      <family val="2"/>
    </font>
    <font>
      <b/>
      <sz val="10"/>
      <color theme="8" tint="-0.499984740745262"/>
      <name val="Arial"/>
      <family val="2"/>
    </font>
    <font>
      <b/>
      <sz val="10"/>
      <color theme="0"/>
      <name val="Arial"/>
      <family val="2"/>
    </font>
    <font>
      <sz val="10"/>
      <color theme="0"/>
      <name val="Arial"/>
      <family val="2"/>
    </font>
    <font>
      <b/>
      <sz val="9"/>
      <color indexed="81"/>
      <name val="Tahoma"/>
      <family val="2"/>
    </font>
    <font>
      <sz val="14"/>
      <name val="Arial"/>
      <family val="2"/>
    </font>
    <font>
      <sz val="12"/>
      <color theme="1"/>
      <name val="Arial"/>
      <family val="2"/>
    </font>
    <font>
      <sz val="12"/>
      <color theme="8" tint="-0.499984740745262"/>
      <name val="Times New Roman"/>
      <family val="1"/>
    </font>
    <font>
      <sz val="12"/>
      <color theme="1"/>
      <name val="Calibri"/>
      <family val="2"/>
      <scheme val="minor"/>
    </font>
    <font>
      <sz val="12"/>
      <color theme="1"/>
      <name val="Times New Roman"/>
      <family val="1"/>
    </font>
    <font>
      <sz val="12"/>
      <color rgb="FF000000"/>
      <name val="Calibri"/>
      <family val="2"/>
      <scheme val="minor"/>
    </font>
    <font>
      <b/>
      <sz val="24"/>
      <color rgb="FF000000"/>
      <name val="Arial"/>
      <family val="2"/>
    </font>
    <font>
      <b/>
      <sz val="24"/>
      <color theme="1"/>
      <name val="Arial"/>
      <family val="2"/>
    </font>
    <font>
      <b/>
      <sz val="12"/>
      <color theme="1"/>
      <name val="Arial"/>
      <family val="2"/>
    </font>
    <font>
      <sz val="12"/>
      <color rgb="FF000000"/>
      <name val="Arial"/>
      <family val="2"/>
    </font>
    <font>
      <b/>
      <sz val="12"/>
      <color rgb="FF000000"/>
      <name val="Arial"/>
      <family val="2"/>
    </font>
    <font>
      <i/>
      <sz val="12"/>
      <color rgb="FF000000"/>
      <name val="Arial"/>
      <family val="2"/>
    </font>
    <font>
      <sz val="11"/>
      <color theme="1"/>
      <name val="Arial Narrow"/>
      <family val="2"/>
    </font>
    <font>
      <sz val="11"/>
      <color rgb="FF000000"/>
      <name val="Arial"/>
      <family val="2"/>
    </font>
    <font>
      <b/>
      <sz val="14"/>
      <color rgb="FF002060"/>
      <name val="Arial"/>
      <family val="2"/>
    </font>
    <font>
      <b/>
      <sz val="11"/>
      <color rgb="FF002060"/>
      <name val="Arial"/>
      <family val="2"/>
    </font>
  </fonts>
  <fills count="21">
    <fill>
      <patternFill patternType="none"/>
    </fill>
    <fill>
      <patternFill patternType="gray125"/>
    </fill>
    <fill>
      <patternFill patternType="solid">
        <fgColor rgb="FFFFFF00"/>
        <bgColor indexed="64"/>
      </patternFill>
    </fill>
    <fill>
      <patternFill patternType="solid">
        <fgColor theme="8" tint="0.79998168889431442"/>
        <bgColor indexed="64"/>
      </patternFill>
    </fill>
    <fill>
      <patternFill patternType="solid">
        <fgColor rgb="FF6666FF"/>
        <bgColor indexed="64"/>
      </patternFill>
    </fill>
    <fill>
      <patternFill patternType="solid">
        <fgColor rgb="FF00B0F0"/>
        <bgColor indexed="64"/>
      </patternFill>
    </fill>
    <fill>
      <patternFill patternType="solid">
        <fgColor rgb="FFFF0000"/>
        <bgColor indexed="64"/>
      </patternFill>
    </fill>
    <fill>
      <patternFill patternType="solid">
        <fgColor rgb="FF002060"/>
        <bgColor indexed="64"/>
      </patternFill>
    </fill>
    <fill>
      <patternFill patternType="solid">
        <fgColor theme="8" tint="-0.499984740745262"/>
        <bgColor indexed="64"/>
      </patternFill>
    </fill>
    <fill>
      <patternFill patternType="solid">
        <fgColor theme="0"/>
        <bgColor indexed="64"/>
      </patternFill>
    </fill>
    <fill>
      <patternFill patternType="solid">
        <fgColor rgb="FF3067CC"/>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rgb="FFE5E5E5"/>
        <bgColor indexed="64"/>
      </patternFill>
    </fill>
    <fill>
      <patternFill patternType="solid">
        <fgColor rgb="FFEAEFFA"/>
        <bgColor indexed="64"/>
      </patternFill>
    </fill>
    <fill>
      <patternFill patternType="solid">
        <fgColor theme="0"/>
        <bgColor rgb="FF000000"/>
      </patternFill>
    </fill>
    <fill>
      <patternFill patternType="solid">
        <fgColor rgb="FFFFFFFF"/>
        <bgColor rgb="FF000000"/>
      </patternFill>
    </fill>
    <fill>
      <patternFill patternType="solid">
        <fgColor rgb="FF3772FF"/>
        <bgColor indexed="64"/>
      </patternFill>
    </fill>
    <fill>
      <patternFill patternType="solid">
        <fgColor theme="4" tint="-0.499984740745262"/>
        <bgColor indexed="64"/>
      </patternFill>
    </fill>
    <fill>
      <patternFill patternType="solid">
        <fgColor theme="4" tint="0.59999389629810485"/>
        <bgColor indexed="64"/>
      </patternFill>
    </fill>
  </fills>
  <borders count="134">
    <border>
      <left/>
      <right/>
      <top/>
      <bottom/>
      <diagonal/>
    </border>
    <border>
      <left style="medium">
        <color rgb="FF002060"/>
      </left>
      <right style="medium">
        <color rgb="FF002060"/>
      </right>
      <top style="medium">
        <color rgb="FF002060"/>
      </top>
      <bottom/>
      <diagonal/>
    </border>
    <border>
      <left style="medium">
        <color rgb="FF002060"/>
      </left>
      <right style="medium">
        <color rgb="FF002060"/>
      </right>
      <top style="medium">
        <color rgb="FF002060"/>
      </top>
      <bottom style="medium">
        <color rgb="FF002060"/>
      </bottom>
      <diagonal/>
    </border>
    <border>
      <left/>
      <right style="medium">
        <color rgb="FF002060"/>
      </right>
      <top style="medium">
        <color rgb="FF002060"/>
      </top>
      <bottom/>
      <diagonal/>
    </border>
    <border>
      <left/>
      <right style="medium">
        <color rgb="FF002060"/>
      </right>
      <top style="medium">
        <color rgb="FF002060"/>
      </top>
      <bottom style="medium">
        <color rgb="FF002060"/>
      </bottom>
      <diagonal/>
    </border>
    <border>
      <left style="medium">
        <color rgb="FF002060"/>
      </left>
      <right/>
      <top/>
      <bottom/>
      <diagonal/>
    </border>
    <border>
      <left style="medium">
        <color rgb="FF002060"/>
      </left>
      <right/>
      <top style="medium">
        <color rgb="FF002060"/>
      </top>
      <bottom style="medium">
        <color rgb="FF002060"/>
      </bottom>
      <diagonal/>
    </border>
    <border>
      <left/>
      <right/>
      <top style="medium">
        <color rgb="FF002060"/>
      </top>
      <bottom style="medium">
        <color rgb="FF002060"/>
      </bottom>
      <diagonal/>
    </border>
    <border>
      <left style="medium">
        <color indexed="64"/>
      </left>
      <right/>
      <top style="medium">
        <color indexed="64"/>
      </top>
      <bottom/>
      <diagonal/>
    </border>
    <border>
      <left style="medium">
        <color rgb="FF002060"/>
      </left>
      <right style="medium">
        <color indexed="64"/>
      </right>
      <top style="medium">
        <color indexed="64"/>
      </top>
      <bottom/>
      <diagonal/>
    </border>
    <border>
      <left style="medium">
        <color indexed="64"/>
      </left>
      <right/>
      <top/>
      <bottom/>
      <diagonal/>
    </border>
    <border>
      <left style="medium">
        <color rgb="FF002060"/>
      </left>
      <right style="medium">
        <color indexed="64"/>
      </right>
      <top/>
      <bottom/>
      <diagonal/>
    </border>
    <border>
      <left style="medium">
        <color indexed="64"/>
      </left>
      <right/>
      <top/>
      <bottom style="medium">
        <color indexed="64"/>
      </bottom>
      <diagonal/>
    </border>
    <border>
      <left style="medium">
        <color rgb="FF002060"/>
      </left>
      <right style="medium">
        <color indexed="64"/>
      </right>
      <top/>
      <bottom style="medium">
        <color indexed="64"/>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medium">
        <color auto="1"/>
      </right>
      <top/>
      <bottom style="medium">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medium">
        <color auto="1"/>
      </right>
      <top/>
      <bottom/>
      <diagonal/>
    </border>
    <border>
      <left/>
      <right/>
      <top/>
      <bottom style="thin">
        <color auto="1"/>
      </bottom>
      <diagonal/>
    </border>
    <border>
      <left/>
      <right/>
      <top style="thin">
        <color auto="1"/>
      </top>
      <bottom style="thin">
        <color auto="1"/>
      </bottom>
      <diagonal/>
    </border>
    <border>
      <left style="thin">
        <color rgb="FF002060"/>
      </left>
      <right style="thin">
        <color rgb="FF002060"/>
      </right>
      <top style="thin">
        <color rgb="FF002060"/>
      </top>
      <bottom style="thin">
        <color rgb="FF002060"/>
      </bottom>
      <diagonal/>
    </border>
    <border>
      <left style="medium">
        <color rgb="FF002060"/>
      </left>
      <right/>
      <top style="medium">
        <color rgb="FF002060"/>
      </top>
      <bottom/>
      <diagonal/>
    </border>
    <border>
      <left/>
      <right/>
      <top style="medium">
        <color rgb="FF002060"/>
      </top>
      <bottom/>
      <diagonal/>
    </border>
    <border>
      <left style="medium">
        <color rgb="FF002060"/>
      </left>
      <right style="thin">
        <color rgb="FF002060"/>
      </right>
      <top style="medium">
        <color rgb="FF002060"/>
      </top>
      <bottom style="thin">
        <color rgb="FF002060"/>
      </bottom>
      <diagonal/>
    </border>
    <border>
      <left style="thin">
        <color rgb="FF002060"/>
      </left>
      <right style="thin">
        <color rgb="FF002060"/>
      </right>
      <top style="medium">
        <color rgb="FF002060"/>
      </top>
      <bottom style="thin">
        <color rgb="FF002060"/>
      </bottom>
      <diagonal/>
    </border>
    <border>
      <left style="thin">
        <color rgb="FF002060"/>
      </left>
      <right style="medium">
        <color rgb="FF002060"/>
      </right>
      <top style="medium">
        <color rgb="FF002060"/>
      </top>
      <bottom style="thin">
        <color rgb="FF002060"/>
      </bottom>
      <diagonal/>
    </border>
    <border>
      <left style="medium">
        <color rgb="FF002060"/>
      </left>
      <right style="thin">
        <color rgb="FF002060"/>
      </right>
      <top style="thin">
        <color rgb="FF002060"/>
      </top>
      <bottom style="medium">
        <color rgb="FF002060"/>
      </bottom>
      <diagonal/>
    </border>
    <border>
      <left style="thin">
        <color rgb="FF002060"/>
      </left>
      <right style="thin">
        <color rgb="FF002060"/>
      </right>
      <top style="thin">
        <color rgb="FF002060"/>
      </top>
      <bottom style="medium">
        <color rgb="FF002060"/>
      </bottom>
      <diagonal/>
    </border>
    <border>
      <left style="thin">
        <color rgb="FF002060"/>
      </left>
      <right style="medium">
        <color rgb="FF002060"/>
      </right>
      <top style="thin">
        <color rgb="FF002060"/>
      </top>
      <bottom style="medium">
        <color rgb="FF002060"/>
      </bottom>
      <diagonal/>
    </border>
    <border>
      <left style="medium">
        <color rgb="FF002060"/>
      </left>
      <right/>
      <top style="medium">
        <color rgb="FF002060"/>
      </top>
      <bottom style="thin">
        <color rgb="FF002060"/>
      </bottom>
      <diagonal/>
    </border>
    <border>
      <left style="medium">
        <color rgb="FF002060"/>
      </left>
      <right/>
      <top style="thin">
        <color rgb="FF002060"/>
      </top>
      <bottom style="medium">
        <color rgb="FF002060"/>
      </bottom>
      <diagonal/>
    </border>
    <border>
      <left/>
      <right style="thin">
        <color rgb="FF002060"/>
      </right>
      <top style="medium">
        <color rgb="FF002060"/>
      </top>
      <bottom style="thin">
        <color rgb="FF002060"/>
      </bottom>
      <diagonal/>
    </border>
    <border>
      <left/>
      <right style="thin">
        <color rgb="FF002060"/>
      </right>
      <top style="thin">
        <color rgb="FF002060"/>
      </top>
      <bottom style="medium">
        <color rgb="FF002060"/>
      </bottom>
      <diagonal/>
    </border>
    <border>
      <left style="medium">
        <color rgb="FF002060"/>
      </left>
      <right style="medium">
        <color rgb="FF002060"/>
      </right>
      <top style="medium">
        <color rgb="FF002060"/>
      </top>
      <bottom style="thin">
        <color rgb="FF002060"/>
      </bottom>
      <diagonal/>
    </border>
    <border>
      <left style="medium">
        <color rgb="FF002060"/>
      </left>
      <right style="medium">
        <color rgb="FF002060"/>
      </right>
      <top style="thin">
        <color rgb="FF002060"/>
      </top>
      <bottom style="medium">
        <color rgb="FF002060"/>
      </bottom>
      <diagonal/>
    </border>
    <border>
      <left style="medium">
        <color rgb="FF002060"/>
      </left>
      <right style="thin">
        <color rgb="FF002060"/>
      </right>
      <top/>
      <bottom style="medium">
        <color rgb="FF002060"/>
      </bottom>
      <diagonal/>
    </border>
    <border>
      <left style="thin">
        <color rgb="FF002060"/>
      </left>
      <right style="medium">
        <color rgb="FF002060"/>
      </right>
      <top/>
      <bottom style="medium">
        <color rgb="FF002060"/>
      </bottom>
      <diagonal/>
    </border>
    <border>
      <left style="medium">
        <color rgb="FF002060"/>
      </left>
      <right style="thin">
        <color rgb="FF002060"/>
      </right>
      <top style="medium">
        <color rgb="FF002060"/>
      </top>
      <bottom style="medium">
        <color rgb="FF002060"/>
      </bottom>
      <diagonal/>
    </border>
    <border>
      <left style="thin">
        <color rgb="FF002060"/>
      </left>
      <right style="medium">
        <color rgb="FF002060"/>
      </right>
      <top style="medium">
        <color rgb="FF002060"/>
      </top>
      <bottom style="medium">
        <color rgb="FF002060"/>
      </bottom>
      <diagonal/>
    </border>
    <border>
      <left/>
      <right style="medium">
        <color rgb="FF002060"/>
      </right>
      <top/>
      <bottom style="medium">
        <color rgb="FF002060"/>
      </bottom>
      <diagonal/>
    </border>
    <border>
      <left style="medium">
        <color indexed="64"/>
      </left>
      <right/>
      <top style="medium">
        <color rgb="FF002060"/>
      </top>
      <bottom style="medium">
        <color rgb="FF002060"/>
      </bottom>
      <diagonal/>
    </border>
    <border>
      <left style="thin">
        <color auto="1"/>
      </left>
      <right style="medium">
        <color auto="1"/>
      </right>
      <top style="medium">
        <color rgb="FF002060"/>
      </top>
      <bottom style="medium">
        <color rgb="FF002060"/>
      </bottom>
      <diagonal/>
    </border>
    <border>
      <left style="medium">
        <color auto="1"/>
      </left>
      <right style="medium">
        <color auto="1"/>
      </right>
      <top style="medium">
        <color rgb="FF002060"/>
      </top>
      <bottom style="medium">
        <color rgb="FF002060"/>
      </bottom>
      <diagonal/>
    </border>
    <border>
      <left style="medium">
        <color auto="1"/>
      </left>
      <right style="medium">
        <color rgb="FF002060"/>
      </right>
      <top style="medium">
        <color rgb="FF002060"/>
      </top>
      <bottom style="medium">
        <color rgb="FF002060"/>
      </bottom>
      <diagonal/>
    </border>
    <border>
      <left style="medium">
        <color rgb="FF002060"/>
      </left>
      <right style="thin">
        <color auto="1"/>
      </right>
      <top/>
      <bottom style="thin">
        <color auto="1"/>
      </bottom>
      <diagonal/>
    </border>
    <border>
      <left style="thin">
        <color auto="1"/>
      </left>
      <right style="medium">
        <color rgb="FF002060"/>
      </right>
      <top style="thin">
        <color auto="1"/>
      </top>
      <bottom style="thin">
        <color auto="1"/>
      </bottom>
      <diagonal/>
    </border>
    <border>
      <left style="thin">
        <color auto="1"/>
      </left>
      <right style="medium">
        <color rgb="FF002060"/>
      </right>
      <top/>
      <bottom style="thin">
        <color auto="1"/>
      </bottom>
      <diagonal/>
    </border>
    <border>
      <left style="medium">
        <color rgb="FF002060"/>
      </left>
      <right style="thin">
        <color auto="1"/>
      </right>
      <top style="thin">
        <color auto="1"/>
      </top>
      <bottom style="thin">
        <color auto="1"/>
      </bottom>
      <diagonal/>
    </border>
    <border>
      <left style="medium">
        <color rgb="FF002060"/>
      </left>
      <right style="thin">
        <color auto="1"/>
      </right>
      <top style="thin">
        <color auto="1"/>
      </top>
      <bottom style="medium">
        <color rgb="FF002060"/>
      </bottom>
      <diagonal/>
    </border>
    <border>
      <left style="thin">
        <color auto="1"/>
      </left>
      <right style="medium">
        <color rgb="FF002060"/>
      </right>
      <top style="thin">
        <color auto="1"/>
      </top>
      <bottom style="medium">
        <color rgb="FF002060"/>
      </bottom>
      <diagonal/>
    </border>
    <border>
      <left style="thin">
        <color auto="1"/>
      </left>
      <right style="medium">
        <color auto="1"/>
      </right>
      <top/>
      <bottom style="medium">
        <color auto="1"/>
      </bottom>
      <diagonal/>
    </border>
    <border>
      <left style="medium">
        <color rgb="FF002060"/>
      </left>
      <right style="thin">
        <color rgb="FF002060"/>
      </right>
      <top style="thin">
        <color rgb="FF002060"/>
      </top>
      <bottom style="thin">
        <color rgb="FF002060"/>
      </bottom>
      <diagonal/>
    </border>
    <border>
      <left style="thin">
        <color rgb="FF002060"/>
      </left>
      <right style="medium">
        <color rgb="FF002060"/>
      </right>
      <top style="thin">
        <color rgb="FF002060"/>
      </top>
      <bottom style="thin">
        <color rgb="FF002060"/>
      </bottom>
      <diagonal/>
    </border>
    <border>
      <left/>
      <right style="thin">
        <color theme="0"/>
      </right>
      <top/>
      <bottom/>
      <diagonal/>
    </border>
    <border>
      <left style="thin">
        <color theme="0"/>
      </left>
      <right style="thin">
        <color theme="0"/>
      </right>
      <top style="medium">
        <color rgb="FF002060"/>
      </top>
      <bottom/>
      <diagonal/>
    </border>
    <border>
      <left style="thin">
        <color theme="0"/>
      </left>
      <right style="thin">
        <color theme="0"/>
      </right>
      <top/>
      <bottom/>
      <diagonal/>
    </border>
    <border>
      <left/>
      <right/>
      <top/>
      <bottom style="medium">
        <color rgb="FF002060"/>
      </bottom>
      <diagonal/>
    </border>
    <border>
      <left style="thin">
        <color rgb="FF002060"/>
      </left>
      <right style="thin">
        <color rgb="FF002060"/>
      </right>
      <top/>
      <bottom style="medium">
        <color rgb="FF002060"/>
      </bottom>
      <diagonal/>
    </border>
    <border>
      <left style="thin">
        <color rgb="FF002060"/>
      </left>
      <right style="thin">
        <color rgb="FF002060"/>
      </right>
      <top style="medium">
        <color rgb="FF002060"/>
      </top>
      <bottom style="medium">
        <color rgb="FF002060"/>
      </bottom>
      <diagonal/>
    </border>
    <border>
      <left/>
      <right style="medium">
        <color rgb="FF002060"/>
      </right>
      <top/>
      <bottom style="medium">
        <color auto="1"/>
      </bottom>
      <diagonal/>
    </border>
    <border>
      <left style="medium">
        <color rgb="FF002060"/>
      </left>
      <right style="thin">
        <color theme="0"/>
      </right>
      <top style="medium">
        <color rgb="FF002060"/>
      </top>
      <bottom/>
      <diagonal/>
    </border>
    <border>
      <left style="thin">
        <color theme="0"/>
      </left>
      <right style="medium">
        <color rgb="FF002060"/>
      </right>
      <top/>
      <bottom/>
      <diagonal/>
    </border>
    <border>
      <left/>
      <right style="medium">
        <color rgb="FF002060"/>
      </right>
      <top/>
      <bottom/>
      <diagonal/>
    </border>
    <border>
      <left style="medium">
        <color rgb="FF002060"/>
      </left>
      <right/>
      <top/>
      <bottom style="medium">
        <color rgb="FF002060"/>
      </bottom>
      <diagonal/>
    </border>
    <border>
      <left style="medium">
        <color rgb="FF002060"/>
      </left>
      <right style="thin">
        <color rgb="FF002060"/>
      </right>
      <top/>
      <bottom/>
      <diagonal/>
    </border>
    <border>
      <left style="medium">
        <color rgb="FF002060"/>
      </left>
      <right style="medium">
        <color rgb="FF002060"/>
      </right>
      <top/>
      <bottom/>
      <diagonal/>
    </border>
    <border>
      <left style="thin">
        <color rgb="FF002060"/>
      </left>
      <right style="thin">
        <color rgb="FF002060"/>
      </right>
      <top style="thin">
        <color rgb="FF002060"/>
      </top>
      <bottom/>
      <diagonal/>
    </border>
    <border>
      <left style="thin">
        <color rgb="FF002060"/>
      </left>
      <right style="medium">
        <color rgb="FF002060"/>
      </right>
      <top style="thin">
        <color rgb="FF002060"/>
      </top>
      <bottom/>
      <diagonal/>
    </border>
    <border>
      <left/>
      <right style="thin">
        <color rgb="FF002060"/>
      </right>
      <top style="thin">
        <color rgb="FF002060"/>
      </top>
      <bottom style="thin">
        <color rgb="FF002060"/>
      </bottom>
      <diagonal/>
    </border>
    <border>
      <left/>
      <right style="thin">
        <color rgb="FF002060"/>
      </right>
      <top style="thin">
        <color rgb="FF002060"/>
      </top>
      <bottom/>
      <diagonal/>
    </border>
    <border>
      <left style="thin">
        <color rgb="FF002060"/>
      </left>
      <right style="thin">
        <color rgb="FF002060"/>
      </right>
      <top/>
      <bottom/>
      <diagonal/>
    </border>
    <border>
      <left style="thin">
        <color rgb="FF002060"/>
      </left>
      <right style="medium">
        <color rgb="FF002060"/>
      </right>
      <top/>
      <bottom/>
      <diagonal/>
    </border>
    <border>
      <left style="medium">
        <color rgb="FF002060"/>
      </left>
      <right style="thin">
        <color rgb="FF002060"/>
      </right>
      <top style="medium">
        <color rgb="FF002060"/>
      </top>
      <bottom/>
      <diagonal/>
    </border>
    <border>
      <left style="thin">
        <color rgb="FF002060"/>
      </left>
      <right style="thin">
        <color rgb="FF002060"/>
      </right>
      <top style="medium">
        <color rgb="FF002060"/>
      </top>
      <bottom/>
      <diagonal/>
    </border>
    <border>
      <left style="thin">
        <color auto="1"/>
      </left>
      <right/>
      <top style="thin">
        <color auto="1"/>
      </top>
      <bottom style="thin">
        <color auto="1"/>
      </bottom>
      <diagonal/>
    </border>
    <border>
      <left style="thin">
        <color rgb="FF002060"/>
      </left>
      <right style="medium">
        <color rgb="FF002060"/>
      </right>
      <top style="medium">
        <color rgb="FF002060"/>
      </top>
      <bottom/>
      <diagonal/>
    </border>
    <border>
      <left/>
      <right/>
      <top style="thin">
        <color auto="1"/>
      </top>
      <bottom/>
      <diagonal/>
    </border>
    <border>
      <left style="medium">
        <color indexed="64"/>
      </left>
      <right style="medium">
        <color theme="0"/>
      </right>
      <top style="medium">
        <color indexed="64"/>
      </top>
      <bottom style="medium">
        <color indexed="64"/>
      </bottom>
      <diagonal/>
    </border>
    <border>
      <left style="medium">
        <color theme="0"/>
      </left>
      <right style="medium">
        <color theme="0"/>
      </right>
      <top style="medium">
        <color indexed="64"/>
      </top>
      <bottom style="medium">
        <color indexed="64"/>
      </bottom>
      <diagonal/>
    </border>
    <border>
      <left style="medium">
        <color theme="0"/>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rgb="FF002060"/>
      </top>
      <bottom/>
      <diagonal/>
    </border>
    <border>
      <left style="medium">
        <color indexed="64"/>
      </left>
      <right style="medium">
        <color indexed="64"/>
      </right>
      <top/>
      <bottom/>
      <diagonal/>
    </border>
    <border>
      <left style="medium">
        <color indexed="64"/>
      </left>
      <right style="medium">
        <color indexed="64"/>
      </right>
      <top/>
      <bottom style="medium">
        <color rgb="FF002060"/>
      </bottom>
      <diagonal/>
    </border>
    <border>
      <left style="medium">
        <color auto="1"/>
      </left>
      <right style="medium">
        <color auto="1"/>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thin">
        <color auto="1"/>
      </bottom>
      <diagonal/>
    </border>
    <border>
      <left/>
      <right style="medium">
        <color auto="1"/>
      </right>
      <top/>
      <bottom style="thin">
        <color auto="1"/>
      </bottom>
      <diagonal/>
    </border>
    <border>
      <left style="medium">
        <color auto="1"/>
      </left>
      <right style="thin">
        <color auto="1"/>
      </right>
      <top style="thin">
        <color auto="1"/>
      </top>
      <bottom/>
      <diagonal/>
    </border>
    <border>
      <left style="thin">
        <color auto="1"/>
      </left>
      <right/>
      <top style="thin">
        <color auto="1"/>
      </top>
      <bottom/>
      <diagonal/>
    </border>
    <border>
      <left/>
      <right style="medium">
        <color auto="1"/>
      </right>
      <top style="thin">
        <color auto="1"/>
      </top>
      <bottom/>
      <diagonal/>
    </border>
    <border>
      <left style="medium">
        <color auto="1"/>
      </left>
      <right style="thin">
        <color auto="1"/>
      </right>
      <top/>
      <bottom style="thin">
        <color auto="1"/>
      </bottom>
      <diagonal/>
    </border>
    <border>
      <left style="thin">
        <color auto="1"/>
      </left>
      <right/>
      <top/>
      <bottom style="thin">
        <color auto="1"/>
      </bottom>
      <diagonal/>
    </border>
    <border>
      <left style="medium">
        <color auto="1"/>
      </left>
      <right style="thin">
        <color auto="1"/>
      </right>
      <top style="thin">
        <color auto="1"/>
      </top>
      <bottom style="thin">
        <color auto="1"/>
      </bottom>
      <diagonal/>
    </border>
    <border>
      <left/>
      <right style="medium">
        <color auto="1"/>
      </right>
      <top style="thin">
        <color auto="1"/>
      </top>
      <bottom style="thin">
        <color auto="1"/>
      </bottom>
      <diagonal/>
    </border>
    <border>
      <left style="medium">
        <color auto="1"/>
      </left>
      <right style="thin">
        <color auto="1"/>
      </right>
      <top/>
      <bottom style="medium">
        <color auto="1"/>
      </bottom>
      <diagonal/>
    </border>
    <border>
      <left style="thin">
        <color auto="1"/>
      </left>
      <right/>
      <top/>
      <bottom style="medium">
        <color auto="1"/>
      </bottom>
      <diagonal/>
    </border>
    <border>
      <left style="medium">
        <color rgb="FF6666FF"/>
      </left>
      <right style="medium">
        <color rgb="FF6666FF"/>
      </right>
      <top style="medium">
        <color rgb="FF6666FF"/>
      </top>
      <bottom style="medium">
        <color rgb="FF6666FF"/>
      </bottom>
      <diagonal/>
    </border>
    <border>
      <left style="medium">
        <color rgb="FF6666FF"/>
      </left>
      <right/>
      <top/>
      <bottom/>
      <diagonal/>
    </border>
    <border>
      <left/>
      <right style="medium">
        <color rgb="FF6666FF"/>
      </right>
      <top/>
      <bottom/>
      <diagonal/>
    </border>
    <border>
      <left style="medium">
        <color rgb="FF6666FF"/>
      </left>
      <right/>
      <top/>
      <bottom style="medium">
        <color rgb="FF6666FF"/>
      </bottom>
      <diagonal/>
    </border>
    <border>
      <left/>
      <right/>
      <top/>
      <bottom style="medium">
        <color rgb="FF6666FF"/>
      </bottom>
      <diagonal/>
    </border>
    <border>
      <left/>
      <right style="medium">
        <color rgb="FF6666FF"/>
      </right>
      <top/>
      <bottom style="medium">
        <color rgb="FF6666FF"/>
      </bottom>
      <diagonal/>
    </border>
    <border>
      <left style="medium">
        <color rgb="FF6666FF"/>
      </left>
      <right/>
      <top style="medium">
        <color rgb="FF6666FF"/>
      </top>
      <bottom style="medium">
        <color rgb="FF6666FF"/>
      </bottom>
      <diagonal/>
    </border>
    <border>
      <left/>
      <right/>
      <top style="medium">
        <color rgb="FF6666FF"/>
      </top>
      <bottom style="medium">
        <color rgb="FF6666FF"/>
      </bottom>
      <diagonal/>
    </border>
    <border>
      <left/>
      <right style="medium">
        <color rgb="FF6666FF"/>
      </right>
      <top style="medium">
        <color rgb="FF6666FF"/>
      </top>
      <bottom style="medium">
        <color rgb="FF6666FF"/>
      </bottom>
      <diagonal/>
    </border>
    <border>
      <left style="medium">
        <color rgb="FF6666FF"/>
      </left>
      <right style="thin">
        <color rgb="FF002060"/>
      </right>
      <top style="medium">
        <color rgb="FF6666FF"/>
      </top>
      <bottom style="thin">
        <color rgb="FF002060"/>
      </bottom>
      <diagonal/>
    </border>
    <border>
      <left style="thin">
        <color rgb="FF002060"/>
      </left>
      <right style="thin">
        <color rgb="FF002060"/>
      </right>
      <top style="medium">
        <color rgb="FF6666FF"/>
      </top>
      <bottom style="thin">
        <color rgb="FF002060"/>
      </bottom>
      <diagonal/>
    </border>
    <border>
      <left style="thin">
        <color rgb="FF002060"/>
      </left>
      <right style="medium">
        <color rgb="FF6666FF"/>
      </right>
      <top style="medium">
        <color rgb="FF6666FF"/>
      </top>
      <bottom style="thin">
        <color rgb="FF002060"/>
      </bottom>
      <diagonal/>
    </border>
    <border>
      <left style="medium">
        <color rgb="FF6666FF"/>
      </left>
      <right style="thin">
        <color rgb="FF002060"/>
      </right>
      <top style="thin">
        <color rgb="FF002060"/>
      </top>
      <bottom style="thin">
        <color rgb="FF002060"/>
      </bottom>
      <diagonal/>
    </border>
    <border>
      <left style="thin">
        <color rgb="FF002060"/>
      </left>
      <right style="medium">
        <color rgb="FF6666FF"/>
      </right>
      <top style="thin">
        <color rgb="FF002060"/>
      </top>
      <bottom style="thin">
        <color rgb="FF002060"/>
      </bottom>
      <diagonal/>
    </border>
    <border>
      <left style="medium">
        <color rgb="FF6666FF"/>
      </left>
      <right style="thin">
        <color rgb="FF002060"/>
      </right>
      <top style="thin">
        <color rgb="FF002060"/>
      </top>
      <bottom style="medium">
        <color rgb="FF6666FF"/>
      </bottom>
      <diagonal/>
    </border>
    <border>
      <left style="thin">
        <color rgb="FF002060"/>
      </left>
      <right style="thin">
        <color rgb="FF002060"/>
      </right>
      <top style="thin">
        <color rgb="FF002060"/>
      </top>
      <bottom style="medium">
        <color rgb="FF6666FF"/>
      </bottom>
      <diagonal/>
    </border>
    <border>
      <left style="thin">
        <color rgb="FF002060"/>
      </left>
      <right style="medium">
        <color rgb="FF6666FF"/>
      </right>
      <top style="thin">
        <color rgb="FF002060"/>
      </top>
      <bottom style="medium">
        <color rgb="FF6666FF"/>
      </bottom>
      <diagonal/>
    </border>
    <border>
      <left style="medium">
        <color rgb="FF002060"/>
      </left>
      <right style="medium">
        <color rgb="FF002060"/>
      </right>
      <top style="medium">
        <color rgb="FF6666FF"/>
      </top>
      <bottom style="medium">
        <color rgb="FF002060"/>
      </bottom>
      <diagonal/>
    </border>
    <border>
      <left style="medium">
        <color rgb="FF002060"/>
      </left>
      <right style="medium">
        <color rgb="FF6666FF"/>
      </right>
      <top style="medium">
        <color rgb="FF6666FF"/>
      </top>
      <bottom style="thin">
        <color rgb="FF002060"/>
      </bottom>
      <diagonal/>
    </border>
    <border>
      <left style="medium">
        <color rgb="FF002060"/>
      </left>
      <right style="medium">
        <color rgb="FF6666FF"/>
      </right>
      <top style="thin">
        <color rgb="FF002060"/>
      </top>
      <bottom style="thin">
        <color rgb="FF002060"/>
      </bottom>
      <diagonal/>
    </border>
    <border>
      <left style="medium">
        <color rgb="FF002060"/>
      </left>
      <right style="medium">
        <color rgb="FF002060"/>
      </right>
      <top style="medium">
        <color rgb="FF002060"/>
      </top>
      <bottom style="medium">
        <color rgb="FF6666FF"/>
      </bottom>
      <diagonal/>
    </border>
    <border>
      <left style="medium">
        <color rgb="FF002060"/>
      </left>
      <right style="medium">
        <color rgb="FF6666FF"/>
      </right>
      <top style="thin">
        <color rgb="FF002060"/>
      </top>
      <bottom style="medium">
        <color rgb="FF6666FF"/>
      </bottom>
      <diagonal/>
    </border>
    <border>
      <left style="medium">
        <color rgb="FF6666FF"/>
      </left>
      <right style="medium">
        <color rgb="FF002060"/>
      </right>
      <top style="medium">
        <color rgb="FF6666FF"/>
      </top>
      <bottom/>
      <diagonal/>
    </border>
    <border>
      <left style="medium">
        <color rgb="FF002060"/>
      </left>
      <right style="medium">
        <color rgb="FF002060"/>
      </right>
      <top style="medium">
        <color rgb="FF6666FF"/>
      </top>
      <bottom/>
      <diagonal/>
    </border>
    <border>
      <left style="medium">
        <color rgb="FF6666FF"/>
      </left>
      <right style="medium">
        <color rgb="FF002060"/>
      </right>
      <top/>
      <bottom/>
      <diagonal/>
    </border>
    <border>
      <left style="medium">
        <color rgb="FF002060"/>
      </left>
      <right style="medium">
        <color rgb="FF002060"/>
      </right>
      <top/>
      <bottom style="medium">
        <color rgb="FF6666FF"/>
      </bottom>
      <diagonal/>
    </border>
    <border>
      <left/>
      <right/>
      <top style="medium">
        <color rgb="FF6666FF"/>
      </top>
      <bottom/>
      <diagonal/>
    </border>
    <border>
      <left style="medium">
        <color rgb="FF002060"/>
      </left>
      <right/>
      <top style="medium">
        <color rgb="FF6666FF"/>
      </top>
      <bottom style="medium">
        <color rgb="FF6666FF"/>
      </bottom>
      <diagonal/>
    </border>
    <border>
      <left/>
      <right style="medium">
        <color rgb="FF002060"/>
      </right>
      <top style="medium">
        <color rgb="FF6666FF"/>
      </top>
      <bottom style="medium">
        <color rgb="FF6666FF"/>
      </bottom>
      <diagonal/>
    </border>
  </borders>
  <cellStyleXfs count="2">
    <xf numFmtId="0" fontId="0" fillId="0" borderId="0"/>
    <xf numFmtId="9" fontId="1" fillId="0" borderId="0" applyFont="0" applyFill="0" applyBorder="0" applyAlignment="0" applyProtection="0"/>
  </cellStyleXfs>
  <cellXfs count="440">
    <xf numFmtId="0" fontId="0" fillId="0" borderId="0" xfId="0"/>
    <xf numFmtId="0" fontId="3" fillId="2" borderId="1" xfId="0" applyFont="1" applyFill="1" applyBorder="1" applyAlignment="1">
      <alignment horizontal="center" vertical="center" wrapText="1" readingOrder="1"/>
    </xf>
    <xf numFmtId="9" fontId="3" fillId="3" borderId="2" xfId="0" applyNumberFormat="1" applyFont="1" applyFill="1" applyBorder="1" applyAlignment="1">
      <alignment horizontal="center" vertical="center" wrapText="1" readingOrder="1"/>
    </xf>
    <xf numFmtId="0" fontId="4" fillId="4" borderId="1" xfId="0" applyFont="1" applyFill="1" applyBorder="1" applyAlignment="1">
      <alignment horizontal="center" vertical="center" wrapText="1" readingOrder="1"/>
    </xf>
    <xf numFmtId="0" fontId="4" fillId="5" borderId="1" xfId="0" applyFont="1" applyFill="1" applyBorder="1" applyAlignment="1">
      <alignment horizontal="center" vertical="center" wrapText="1" readingOrder="1"/>
    </xf>
    <xf numFmtId="0" fontId="4" fillId="6" borderId="1" xfId="0" applyFont="1" applyFill="1" applyBorder="1" applyAlignment="1">
      <alignment horizontal="center" vertical="center" readingOrder="1"/>
    </xf>
    <xf numFmtId="0" fontId="4" fillId="7" borderId="3" xfId="0" applyFont="1" applyFill="1" applyBorder="1" applyAlignment="1">
      <alignment horizontal="center" vertical="center" wrapText="1" readingOrder="1"/>
    </xf>
    <xf numFmtId="9" fontId="3" fillId="3" borderId="6" xfId="0" applyNumberFormat="1" applyFont="1" applyFill="1" applyBorder="1" applyAlignment="1">
      <alignment horizontal="center" vertical="center" wrapText="1" readingOrder="1"/>
    </xf>
    <xf numFmtId="9" fontId="3" fillId="3" borderId="6" xfId="0" applyNumberFormat="1" applyFont="1" applyFill="1" applyBorder="1" applyAlignment="1">
      <alignment horizontal="center" vertical="center" readingOrder="1"/>
    </xf>
    <xf numFmtId="9" fontId="3" fillId="3" borderId="7" xfId="0" applyNumberFormat="1" applyFont="1" applyFill="1" applyBorder="1" applyAlignment="1">
      <alignment horizontal="center" vertical="center" readingOrder="1"/>
    </xf>
    <xf numFmtId="0" fontId="6" fillId="9" borderId="0" xfId="0" applyFont="1" applyFill="1" applyAlignment="1" applyProtection="1">
      <alignment vertical="center"/>
      <protection locked="0"/>
    </xf>
    <xf numFmtId="0" fontId="7" fillId="9" borderId="0" xfId="0" applyFont="1" applyFill="1" applyProtection="1">
      <protection locked="0"/>
    </xf>
    <xf numFmtId="0" fontId="8" fillId="9" borderId="0" xfId="0" applyFont="1" applyFill="1" applyProtection="1">
      <protection locked="0"/>
    </xf>
    <xf numFmtId="0" fontId="9" fillId="9" borderId="0" xfId="0" applyFont="1" applyFill="1" applyAlignment="1" applyProtection="1">
      <alignment horizontal="center"/>
      <protection locked="0"/>
    </xf>
    <xf numFmtId="2" fontId="8" fillId="9" borderId="0" xfId="0" applyNumberFormat="1" applyFont="1" applyFill="1" applyProtection="1">
      <protection locked="0"/>
    </xf>
    <xf numFmtId="0" fontId="11" fillId="9" borderId="0" xfId="0" applyFont="1" applyFill="1" applyProtection="1">
      <protection locked="0"/>
    </xf>
    <xf numFmtId="0" fontId="8" fillId="0" borderId="0" xfId="0" applyFont="1" applyProtection="1">
      <protection locked="0"/>
    </xf>
    <xf numFmtId="0" fontId="8" fillId="0" borderId="0" xfId="0" applyFont="1" applyAlignment="1" applyProtection="1">
      <alignment horizontal="center"/>
      <protection locked="0"/>
    </xf>
    <xf numFmtId="2" fontId="8" fillId="0" borderId="0" xfId="0" applyNumberFormat="1" applyFont="1" applyProtection="1">
      <protection locked="0"/>
    </xf>
    <xf numFmtId="0" fontId="11" fillId="0" borderId="0" xfId="0" applyFont="1" applyProtection="1">
      <protection locked="0"/>
    </xf>
    <xf numFmtId="0" fontId="10" fillId="0" borderId="17" xfId="0" applyFont="1" applyBorder="1" applyProtection="1">
      <protection locked="0"/>
    </xf>
    <xf numFmtId="0" fontId="16" fillId="9" borderId="0" xfId="0" applyFont="1" applyFill="1" applyAlignment="1" applyProtection="1">
      <alignment vertical="center"/>
      <protection locked="0"/>
    </xf>
    <xf numFmtId="2" fontId="11" fillId="9" borderId="0" xfId="0" applyNumberFormat="1" applyFont="1" applyFill="1" applyProtection="1">
      <protection locked="0"/>
    </xf>
    <xf numFmtId="2" fontId="11" fillId="0" borderId="0" xfId="0" applyNumberFormat="1" applyFont="1" applyProtection="1">
      <protection locked="0"/>
    </xf>
    <xf numFmtId="0" fontId="16" fillId="9" borderId="0" xfId="0" applyFont="1" applyFill="1" applyBorder="1" applyAlignment="1" applyProtection="1">
      <alignment vertical="center"/>
      <protection locked="0"/>
    </xf>
    <xf numFmtId="0" fontId="16" fillId="9" borderId="0" xfId="0" applyFont="1" applyFill="1" applyBorder="1" applyAlignment="1" applyProtection="1">
      <alignment vertical="center" wrapText="1"/>
      <protection locked="0"/>
    </xf>
    <xf numFmtId="0" fontId="24" fillId="9" borderId="0" xfId="0" applyFont="1" applyFill="1" applyAlignment="1" applyProtection="1">
      <alignment vertical="center"/>
      <protection locked="0"/>
    </xf>
    <xf numFmtId="0" fontId="26" fillId="0" borderId="0" xfId="0" applyFont="1" applyAlignment="1" applyProtection="1">
      <alignment wrapText="1"/>
      <protection locked="0"/>
    </xf>
    <xf numFmtId="0" fontId="26" fillId="0" borderId="0" xfId="0" applyFont="1" applyProtection="1">
      <protection locked="0"/>
    </xf>
    <xf numFmtId="0" fontId="12" fillId="10" borderId="0" xfId="0" applyFont="1" applyFill="1" applyBorder="1" applyAlignment="1">
      <alignment horizontal="center" vertical="center"/>
    </xf>
    <xf numFmtId="0" fontId="12" fillId="10" borderId="28" xfId="0" applyFont="1" applyFill="1" applyBorder="1" applyAlignment="1">
      <alignment horizontal="center" vertical="center"/>
    </xf>
    <xf numFmtId="0" fontId="25" fillId="13" borderId="34" xfId="0" applyFont="1" applyFill="1" applyBorder="1" applyAlignment="1">
      <alignment horizontal="center" vertical="center" wrapText="1"/>
    </xf>
    <xf numFmtId="0" fontId="25" fillId="13" borderId="33" xfId="0" applyFont="1" applyFill="1" applyBorder="1" applyAlignment="1">
      <alignment horizontal="center" vertical="center" wrapText="1"/>
    </xf>
    <xf numFmtId="0" fontId="25" fillId="13" borderId="35" xfId="0" applyFont="1" applyFill="1" applyBorder="1" applyAlignment="1">
      <alignment horizontal="center" vertical="center" wrapText="1"/>
    </xf>
    <xf numFmtId="0" fontId="25" fillId="13" borderId="2" xfId="0" applyFont="1" applyFill="1" applyBorder="1" applyAlignment="1">
      <alignment horizontal="center" vertical="center"/>
    </xf>
    <xf numFmtId="0" fontId="27" fillId="9" borderId="0" xfId="0" applyFont="1" applyFill="1" applyProtection="1">
      <protection locked="0"/>
    </xf>
    <xf numFmtId="0" fontId="27" fillId="0" borderId="0" xfId="0" applyFont="1" applyProtection="1">
      <protection locked="0"/>
    </xf>
    <xf numFmtId="0" fontId="29" fillId="9" borderId="0" xfId="0" applyFont="1" applyFill="1" applyProtection="1">
      <protection locked="0"/>
    </xf>
    <xf numFmtId="0" fontId="29" fillId="0" borderId="0" xfId="0" applyFont="1" applyProtection="1">
      <protection locked="0"/>
    </xf>
    <xf numFmtId="0" fontId="21" fillId="13" borderId="7" xfId="0" applyFont="1" applyFill="1" applyBorder="1" applyAlignment="1" applyProtection="1">
      <alignment vertical="center" wrapText="1"/>
      <protection locked="0"/>
    </xf>
    <xf numFmtId="0" fontId="24" fillId="12" borderId="6" xfId="0" applyFont="1" applyFill="1" applyBorder="1" applyAlignment="1" applyProtection="1">
      <alignment horizontal="center" vertical="center"/>
      <protection locked="0"/>
    </xf>
    <xf numFmtId="0" fontId="14" fillId="12" borderId="47" xfId="0" applyFont="1" applyFill="1" applyBorder="1" applyAlignment="1" applyProtection="1">
      <alignment horizontal="center" vertical="center"/>
      <protection locked="0"/>
    </xf>
    <xf numFmtId="9" fontId="14" fillId="12" borderId="7" xfId="0" applyNumberFormat="1" applyFont="1" applyFill="1" applyBorder="1" applyAlignment="1" applyProtection="1">
      <alignment vertical="center"/>
      <protection locked="0"/>
    </xf>
    <xf numFmtId="9" fontId="14" fillId="12" borderId="48" xfId="0" applyNumberFormat="1" applyFont="1" applyFill="1" applyBorder="1" applyAlignment="1">
      <alignment horizontal="center" vertical="center"/>
    </xf>
    <xf numFmtId="1" fontId="14" fillId="12" borderId="49" xfId="0" applyNumberFormat="1" applyFont="1" applyFill="1" applyBorder="1" applyAlignment="1">
      <alignment horizontal="center" vertical="center"/>
    </xf>
    <xf numFmtId="9" fontId="14" fillId="12" borderId="49" xfId="0" applyNumberFormat="1" applyFont="1" applyFill="1" applyBorder="1" applyAlignment="1">
      <alignment horizontal="center" vertical="center"/>
    </xf>
    <xf numFmtId="9" fontId="14" fillId="12" borderId="50" xfId="1" applyFont="1" applyFill="1" applyBorder="1" applyAlignment="1" applyProtection="1">
      <alignment horizontal="center" vertical="center"/>
    </xf>
    <xf numFmtId="9" fontId="14" fillId="12" borderId="17" xfId="0" applyNumberFormat="1" applyFont="1" applyFill="1" applyBorder="1" applyAlignment="1" applyProtection="1">
      <alignment vertical="center"/>
      <protection locked="0"/>
    </xf>
    <xf numFmtId="9" fontId="14" fillId="12" borderId="57" xfId="0" applyNumberFormat="1" applyFont="1" applyFill="1" applyBorder="1" applyAlignment="1">
      <alignment horizontal="center" vertical="center"/>
    </xf>
    <xf numFmtId="1" fontId="14" fillId="12" borderId="19" xfId="0" applyNumberFormat="1" applyFont="1" applyFill="1" applyBorder="1" applyAlignment="1">
      <alignment horizontal="center" vertical="center"/>
    </xf>
    <xf numFmtId="9" fontId="14" fillId="12" borderId="19" xfId="0" applyNumberFormat="1" applyFont="1" applyFill="1" applyBorder="1" applyAlignment="1">
      <alignment horizontal="center" vertical="center"/>
    </xf>
    <xf numFmtId="9" fontId="14" fillId="12" borderId="19" xfId="1" applyFont="1" applyFill="1" applyBorder="1" applyAlignment="1" applyProtection="1">
      <alignment horizontal="center" vertical="center"/>
    </xf>
    <xf numFmtId="0" fontId="14" fillId="0" borderId="27" xfId="0" applyFont="1" applyBorder="1" applyAlignment="1" applyProtection="1">
      <alignment vertical="center"/>
      <protection locked="0"/>
    </xf>
    <xf numFmtId="9" fontId="10" fillId="0" borderId="27" xfId="1" applyFont="1" applyBorder="1" applyAlignment="1" applyProtection="1">
      <alignment horizontal="center" vertical="center" wrapText="1"/>
      <protection locked="0"/>
    </xf>
    <xf numFmtId="0" fontId="14" fillId="0" borderId="31" xfId="0" applyFont="1" applyBorder="1" applyAlignment="1" applyProtection="1">
      <alignment vertical="center"/>
      <protection locked="0"/>
    </xf>
    <xf numFmtId="0" fontId="14" fillId="0" borderId="34" xfId="0" applyFont="1" applyBorder="1" applyAlignment="1" applyProtection="1">
      <alignment vertical="center"/>
      <protection locked="0"/>
    </xf>
    <xf numFmtId="9" fontId="10" fillId="0" borderId="34" xfId="1" applyFont="1" applyBorder="1" applyAlignment="1" applyProtection="1">
      <alignment horizontal="center" vertical="center" wrapText="1"/>
      <protection locked="0"/>
    </xf>
    <xf numFmtId="0" fontId="14" fillId="0" borderId="2" xfId="0" applyFont="1" applyBorder="1" applyAlignment="1" applyProtection="1">
      <alignment vertical="center"/>
      <protection locked="0"/>
    </xf>
    <xf numFmtId="9" fontId="10" fillId="0" borderId="2" xfId="1" applyFont="1" applyBorder="1" applyAlignment="1" applyProtection="1">
      <alignment horizontal="center" vertical="center" wrapText="1"/>
      <protection locked="0"/>
    </xf>
    <xf numFmtId="0" fontId="14" fillId="12" borderId="17" xfId="0" applyFont="1" applyFill="1" applyBorder="1" applyAlignment="1" applyProtection="1">
      <alignment horizontal="center" vertical="center"/>
      <protection locked="0"/>
    </xf>
    <xf numFmtId="0" fontId="14" fillId="12" borderId="2" xfId="0" applyFont="1" applyFill="1" applyBorder="1" applyAlignment="1" applyProtection="1">
      <alignment horizontal="center" vertical="center"/>
      <protection locked="0"/>
    </xf>
    <xf numFmtId="0" fontId="24" fillId="12" borderId="2" xfId="0" applyFont="1" applyFill="1" applyBorder="1" applyAlignment="1" applyProtection="1">
      <alignment horizontal="center" vertical="center"/>
      <protection locked="0"/>
    </xf>
    <xf numFmtId="0" fontId="16" fillId="13" borderId="7" xfId="0" applyFont="1" applyFill="1" applyBorder="1" applyAlignment="1" applyProtection="1">
      <alignment vertical="center"/>
      <protection locked="0"/>
    </xf>
    <xf numFmtId="0" fontId="16" fillId="13" borderId="7" xfId="0" applyFont="1" applyFill="1" applyBorder="1" applyAlignment="1" applyProtection="1">
      <alignment vertical="center" wrapText="1"/>
      <protection locked="0"/>
    </xf>
    <xf numFmtId="0" fontId="10" fillId="13" borderId="4" xfId="0" applyFont="1" applyFill="1" applyBorder="1" applyAlignment="1" applyProtection="1">
      <alignment horizontal="center"/>
      <protection locked="0"/>
    </xf>
    <xf numFmtId="0" fontId="6" fillId="9" borderId="60" xfId="0" applyFont="1" applyFill="1" applyBorder="1" applyAlignment="1" applyProtection="1">
      <alignment vertical="center"/>
      <protection locked="0"/>
    </xf>
    <xf numFmtId="0" fontId="6" fillId="9" borderId="62" xfId="0" applyFont="1" applyFill="1" applyBorder="1" applyAlignment="1" applyProtection="1">
      <alignment vertical="center"/>
      <protection locked="0"/>
    </xf>
    <xf numFmtId="0" fontId="14" fillId="9" borderId="61" xfId="0" applyFont="1" applyFill="1" applyBorder="1" applyAlignment="1" applyProtection="1">
      <alignment horizontal="center" vertical="center"/>
      <protection locked="0"/>
    </xf>
    <xf numFmtId="9" fontId="14" fillId="9" borderId="61" xfId="0" applyNumberFormat="1" applyFont="1" applyFill="1" applyBorder="1" applyAlignment="1" applyProtection="1">
      <alignment vertical="center"/>
      <protection locked="0"/>
    </xf>
    <xf numFmtId="9" fontId="14" fillId="9" borderId="61" xfId="0" applyNumberFormat="1" applyFont="1" applyFill="1" applyBorder="1" applyAlignment="1">
      <alignment horizontal="center" vertical="center"/>
    </xf>
    <xf numFmtId="1" fontId="14" fillId="9" borderId="61" xfId="0" applyNumberFormat="1" applyFont="1" applyFill="1" applyBorder="1" applyAlignment="1">
      <alignment horizontal="center" vertical="center"/>
    </xf>
    <xf numFmtId="9" fontId="14" fillId="9" borderId="61" xfId="1" applyFont="1" applyFill="1" applyBorder="1" applyAlignment="1" applyProtection="1">
      <alignment horizontal="center" vertical="center"/>
    </xf>
    <xf numFmtId="0" fontId="10" fillId="9" borderId="62" xfId="0" applyFont="1" applyFill="1" applyBorder="1" applyProtection="1">
      <protection locked="0"/>
    </xf>
    <xf numFmtId="0" fontId="11" fillId="9" borderId="62" xfId="0" applyFont="1" applyFill="1" applyBorder="1" applyProtection="1">
      <protection locked="0"/>
    </xf>
    <xf numFmtId="9" fontId="32" fillId="8" borderId="2" xfId="0" applyNumberFormat="1" applyFont="1" applyFill="1" applyBorder="1" applyAlignment="1" applyProtection="1">
      <alignment horizontal="center" vertical="center" wrapText="1"/>
      <protection locked="0"/>
    </xf>
    <xf numFmtId="0" fontId="8" fillId="0" borderId="0" xfId="0" applyFont="1" applyBorder="1" applyProtection="1">
      <protection locked="0"/>
    </xf>
    <xf numFmtId="0" fontId="6" fillId="9" borderId="0" xfId="0" applyFont="1" applyFill="1" applyBorder="1" applyAlignment="1" applyProtection="1">
      <alignment vertical="center"/>
      <protection locked="0"/>
    </xf>
    <xf numFmtId="0" fontId="10" fillId="0" borderId="66" xfId="0" applyFont="1" applyBorder="1" applyProtection="1">
      <protection locked="0"/>
    </xf>
    <xf numFmtId="0" fontId="24" fillId="9" borderId="67" xfId="0" applyFont="1" applyFill="1" applyBorder="1" applyAlignment="1" applyProtection="1">
      <alignment horizontal="center" vertical="center"/>
      <protection locked="0"/>
    </xf>
    <xf numFmtId="0" fontId="10" fillId="9" borderId="68" xfId="0" applyFont="1" applyFill="1" applyBorder="1" applyProtection="1">
      <protection locked="0"/>
    </xf>
    <xf numFmtId="0" fontId="10" fillId="0" borderId="0" xfId="0" applyFont="1" applyBorder="1" applyAlignment="1" applyProtection="1">
      <alignment horizontal="center"/>
      <protection locked="0"/>
    </xf>
    <xf numFmtId="0" fontId="10" fillId="0" borderId="69" xfId="0" applyFont="1" applyBorder="1" applyAlignment="1" applyProtection="1">
      <alignment horizontal="center"/>
      <protection locked="0"/>
    </xf>
    <xf numFmtId="0" fontId="28" fillId="9" borderId="5" xfId="0" applyFont="1" applyFill="1" applyBorder="1" applyAlignment="1" applyProtection="1">
      <alignment vertical="center"/>
      <protection locked="0"/>
    </xf>
    <xf numFmtId="0" fontId="11" fillId="0" borderId="0" xfId="0" applyFont="1" applyBorder="1" applyProtection="1">
      <protection locked="0"/>
    </xf>
    <xf numFmtId="0" fontId="28" fillId="9" borderId="5" xfId="0" applyFont="1" applyFill="1" applyBorder="1" applyAlignment="1" applyProtection="1">
      <alignment horizontal="center" vertical="center" wrapText="1"/>
      <protection locked="0"/>
    </xf>
    <xf numFmtId="0" fontId="17" fillId="9" borderId="0" xfId="0" applyFont="1" applyFill="1" applyBorder="1" applyAlignment="1">
      <alignment horizontal="center" vertical="center" wrapText="1" readingOrder="1"/>
    </xf>
    <xf numFmtId="0" fontId="18" fillId="9" borderId="0" xfId="0" applyFont="1" applyFill="1" applyBorder="1" applyAlignment="1" applyProtection="1">
      <alignment horizontal="center" vertical="center"/>
      <protection locked="0"/>
    </xf>
    <xf numFmtId="0" fontId="8" fillId="9" borderId="0" xfId="0" applyFont="1" applyFill="1" applyBorder="1" applyProtection="1">
      <protection locked="0"/>
    </xf>
    <xf numFmtId="0" fontId="8" fillId="9" borderId="69" xfId="0" applyFont="1" applyFill="1" applyBorder="1" applyProtection="1">
      <protection locked="0"/>
    </xf>
    <xf numFmtId="0" fontId="28" fillId="9" borderId="5" xfId="0" applyFont="1" applyFill="1" applyBorder="1" applyAlignment="1" applyProtection="1">
      <alignment horizontal="center" vertical="center"/>
      <protection locked="0"/>
    </xf>
    <xf numFmtId="0" fontId="34" fillId="9" borderId="0" xfId="0" applyFont="1" applyFill="1" applyBorder="1" applyAlignment="1" applyProtection="1">
      <alignment horizontal="center" vertical="center"/>
      <protection locked="0"/>
    </xf>
    <xf numFmtId="2" fontId="8" fillId="9" borderId="0" xfId="0" applyNumberFormat="1" applyFont="1" applyFill="1" applyBorder="1" applyAlignment="1" applyProtection="1">
      <alignment horizontal="center"/>
      <protection locked="0"/>
    </xf>
    <xf numFmtId="0" fontId="8" fillId="9" borderId="0" xfId="0" applyFont="1" applyFill="1" applyBorder="1" applyAlignment="1" applyProtection="1">
      <alignment horizontal="center"/>
      <protection locked="0"/>
    </xf>
    <xf numFmtId="0" fontId="8" fillId="9" borderId="69" xfId="0" applyFont="1" applyFill="1" applyBorder="1" applyAlignment="1" applyProtection="1">
      <alignment horizontal="center"/>
      <protection locked="0"/>
    </xf>
    <xf numFmtId="2" fontId="18" fillId="9" borderId="0" xfId="0" applyNumberFormat="1" applyFont="1" applyFill="1" applyBorder="1" applyAlignment="1" applyProtection="1">
      <alignment horizontal="center"/>
      <protection locked="0"/>
    </xf>
    <xf numFmtId="0" fontId="18" fillId="9" borderId="0" xfId="0" applyFont="1" applyFill="1" applyBorder="1" applyAlignment="1" applyProtection="1">
      <alignment horizontal="center"/>
      <protection locked="0"/>
    </xf>
    <xf numFmtId="0" fontId="18" fillId="9" borderId="69" xfId="0" applyFont="1" applyFill="1" applyBorder="1" applyAlignment="1" applyProtection="1">
      <alignment horizontal="center"/>
      <protection locked="0"/>
    </xf>
    <xf numFmtId="0" fontId="28" fillId="9" borderId="70" xfId="0" applyFont="1" applyFill="1" applyBorder="1" applyAlignment="1" applyProtection="1">
      <alignment horizontal="center" vertical="center"/>
      <protection locked="0"/>
    </xf>
    <xf numFmtId="0" fontId="18" fillId="9" borderId="63" xfId="0" applyFont="1" applyFill="1" applyBorder="1" applyAlignment="1" applyProtection="1">
      <alignment horizontal="center" vertical="center"/>
      <protection locked="0"/>
    </xf>
    <xf numFmtId="0" fontId="8" fillId="9" borderId="63" xfId="0" applyFont="1" applyFill="1" applyBorder="1" applyProtection="1">
      <protection locked="0"/>
    </xf>
    <xf numFmtId="2" fontId="8" fillId="9" borderId="63" xfId="0" applyNumberFormat="1" applyFont="1" applyFill="1" applyBorder="1" applyProtection="1">
      <protection locked="0"/>
    </xf>
    <xf numFmtId="0" fontId="8" fillId="9" borderId="46" xfId="0" applyFont="1" applyFill="1" applyBorder="1" applyProtection="1">
      <protection locked="0"/>
    </xf>
    <xf numFmtId="0" fontId="35" fillId="9" borderId="0" xfId="0" applyFont="1" applyFill="1" applyAlignment="1" applyProtection="1">
      <alignment vertical="center"/>
      <protection locked="0"/>
    </xf>
    <xf numFmtId="0" fontId="35" fillId="12" borderId="2" xfId="0" applyFont="1" applyFill="1" applyBorder="1" applyAlignment="1" applyProtection="1">
      <alignment horizontal="center" vertical="center"/>
      <protection locked="0"/>
    </xf>
    <xf numFmtId="0" fontId="22" fillId="12" borderId="2" xfId="0" applyFont="1" applyFill="1" applyBorder="1" applyAlignment="1" applyProtection="1">
      <alignment horizontal="center" vertical="center"/>
      <protection locked="0"/>
    </xf>
    <xf numFmtId="0" fontId="22" fillId="12" borderId="17" xfId="0" applyFont="1" applyFill="1" applyBorder="1" applyAlignment="1" applyProtection="1">
      <alignment horizontal="center" vertical="center"/>
      <protection locked="0"/>
    </xf>
    <xf numFmtId="9" fontId="22" fillId="12" borderId="17" xfId="0" applyNumberFormat="1" applyFont="1" applyFill="1" applyBorder="1" applyAlignment="1" applyProtection="1">
      <alignment vertical="center"/>
      <protection locked="0"/>
    </xf>
    <xf numFmtId="9" fontId="22" fillId="12" borderId="48" xfId="0" applyNumberFormat="1" applyFont="1" applyFill="1" applyBorder="1" applyAlignment="1">
      <alignment horizontal="center" vertical="center"/>
    </xf>
    <xf numFmtId="1" fontId="22" fillId="12" borderId="19" xfId="0" applyNumberFormat="1" applyFont="1" applyFill="1" applyBorder="1" applyAlignment="1">
      <alignment horizontal="center" vertical="center"/>
    </xf>
    <xf numFmtId="9" fontId="22" fillId="12" borderId="19" xfId="0" applyNumberFormat="1" applyFont="1" applyFill="1" applyBorder="1" applyAlignment="1">
      <alignment horizontal="center" vertical="center"/>
    </xf>
    <xf numFmtId="9" fontId="22" fillId="12" borderId="19" xfId="1" applyFont="1" applyFill="1" applyBorder="1" applyAlignment="1" applyProtection="1">
      <alignment horizontal="center" vertical="center"/>
    </xf>
    <xf numFmtId="0" fontId="36" fillId="0" borderId="0" xfId="0" applyFont="1" applyBorder="1" applyAlignment="1" applyProtection="1">
      <alignment horizontal="center"/>
      <protection locked="0"/>
    </xf>
    <xf numFmtId="0" fontId="36" fillId="0" borderId="69" xfId="0" applyFont="1" applyBorder="1" applyAlignment="1" applyProtection="1">
      <alignment horizontal="center"/>
      <protection locked="0"/>
    </xf>
    <xf numFmtId="0" fontId="37" fillId="0" borderId="0" xfId="0" applyFont="1" applyProtection="1">
      <protection locked="0"/>
    </xf>
    <xf numFmtId="0" fontId="40" fillId="15" borderId="27" xfId="0" applyFont="1" applyFill="1" applyBorder="1" applyAlignment="1">
      <alignment horizontal="center" vertical="center" wrapText="1"/>
    </xf>
    <xf numFmtId="0" fontId="40" fillId="15" borderId="59" xfId="0" applyFont="1" applyFill="1" applyBorder="1" applyAlignment="1">
      <alignment horizontal="center" vertical="center" wrapText="1"/>
    </xf>
    <xf numFmtId="0" fontId="0" fillId="0" borderId="0" xfId="0" applyAlignment="1">
      <alignment vertical="center" wrapText="1"/>
    </xf>
    <xf numFmtId="0" fontId="0" fillId="0" borderId="0" xfId="0" applyAlignment="1">
      <alignment horizontal="center" vertical="center" wrapText="1"/>
    </xf>
    <xf numFmtId="9" fontId="42" fillId="15" borderId="73" xfId="0" applyNumberFormat="1" applyFont="1" applyFill="1" applyBorder="1" applyAlignment="1">
      <alignment horizontal="center" vertical="center" wrapText="1"/>
    </xf>
    <xf numFmtId="9" fontId="42" fillId="15" borderId="74" xfId="0" applyNumberFormat="1" applyFont="1" applyFill="1" applyBorder="1" applyAlignment="1">
      <alignment horizontal="center" vertical="center" wrapText="1"/>
    </xf>
    <xf numFmtId="0" fontId="0" fillId="0" borderId="31" xfId="0" applyBorder="1" applyAlignment="1">
      <alignment horizontal="center" vertical="center" wrapText="1"/>
    </xf>
    <xf numFmtId="0" fontId="0" fillId="0" borderId="27" xfId="0" applyBorder="1" applyAlignment="1">
      <alignment horizontal="center" vertical="center" wrapText="1"/>
    </xf>
    <xf numFmtId="0" fontId="0" fillId="0" borderId="34" xfId="0" applyBorder="1" applyAlignment="1">
      <alignment horizontal="center" vertical="center" wrapText="1"/>
    </xf>
    <xf numFmtId="0" fontId="0" fillId="0" borderId="38" xfId="0" applyBorder="1" applyAlignment="1">
      <alignment horizontal="center" vertical="center" wrapText="1"/>
    </xf>
    <xf numFmtId="0" fontId="0" fillId="0" borderId="75" xfId="0" applyBorder="1" applyAlignment="1">
      <alignment horizontal="center" vertical="center" wrapText="1"/>
    </xf>
    <xf numFmtId="0" fontId="0" fillId="0" borderId="39" xfId="0" applyBorder="1" applyAlignment="1">
      <alignment horizontal="center" vertical="center" wrapText="1"/>
    </xf>
    <xf numFmtId="0" fontId="2" fillId="0" borderId="0" xfId="0" applyFont="1" applyAlignment="1">
      <alignment horizontal="center" vertical="center" wrapText="1"/>
    </xf>
    <xf numFmtId="0" fontId="8" fillId="9" borderId="0" xfId="0" applyFont="1" applyFill="1"/>
    <xf numFmtId="166" fontId="39" fillId="11" borderId="22" xfId="0" applyNumberFormat="1" applyFont="1" applyFill="1" applyBorder="1" applyAlignment="1">
      <alignment horizontal="center" vertical="center" wrapText="1"/>
    </xf>
    <xf numFmtId="0" fontId="8" fillId="9" borderId="0" xfId="0" applyFont="1" applyFill="1" applyAlignment="1">
      <alignment vertical="center"/>
    </xf>
    <xf numFmtId="0" fontId="11" fillId="0" borderId="0" xfId="0" applyFont="1"/>
    <xf numFmtId="166" fontId="39" fillId="11" borderId="81" xfId="0" applyNumberFormat="1" applyFont="1" applyFill="1" applyBorder="1" applyAlignment="1">
      <alignment horizontal="center" vertical="center" wrapText="1"/>
    </xf>
    <xf numFmtId="0" fontId="8" fillId="9" borderId="0" xfId="0" applyFont="1" applyFill="1" applyAlignment="1">
      <alignment horizontal="left"/>
    </xf>
    <xf numFmtId="0" fontId="7" fillId="9" borderId="0" xfId="0" applyFont="1" applyFill="1"/>
    <xf numFmtId="0" fontId="7" fillId="0" borderId="0" xfId="0" applyFont="1"/>
    <xf numFmtId="0" fontId="7" fillId="9" borderId="10" xfId="0" applyFont="1" applyFill="1" applyBorder="1"/>
    <xf numFmtId="0" fontId="7" fillId="9" borderId="0" xfId="0" applyFont="1" applyFill="1" applyAlignment="1">
      <alignment horizontal="right"/>
    </xf>
    <xf numFmtId="0" fontId="7" fillId="9" borderId="24" xfId="0" applyFont="1" applyFill="1" applyBorder="1"/>
    <xf numFmtId="0" fontId="7" fillId="9" borderId="22" xfId="0" applyFont="1" applyFill="1" applyBorder="1" applyAlignment="1">
      <alignment vertical="center" wrapText="1"/>
    </xf>
    <xf numFmtId="9" fontId="7" fillId="11" borderId="22" xfId="1" applyFont="1" applyFill="1" applyBorder="1" applyAlignment="1">
      <alignment horizontal="center" vertical="center"/>
    </xf>
    <xf numFmtId="0" fontId="7" fillId="9" borderId="22" xfId="0" applyFont="1" applyFill="1" applyBorder="1" applyAlignment="1">
      <alignment horizontal="center" vertical="center"/>
    </xf>
    <xf numFmtId="0" fontId="16" fillId="9" borderId="24" xfId="0" applyFont="1" applyFill="1" applyBorder="1" applyAlignment="1" applyProtection="1">
      <alignment vertical="center"/>
      <protection locked="0"/>
    </xf>
    <xf numFmtId="0" fontId="41" fillId="10" borderId="14" xfId="0" applyFont="1" applyFill="1" applyBorder="1" applyAlignment="1" applyProtection="1">
      <alignment horizontal="center" vertical="center"/>
      <protection locked="0"/>
    </xf>
    <xf numFmtId="9" fontId="16" fillId="11" borderId="16" xfId="1" applyFont="1" applyFill="1" applyBorder="1" applyAlignment="1" applyProtection="1">
      <alignment horizontal="center" vertical="center"/>
      <protection locked="0"/>
    </xf>
    <xf numFmtId="0" fontId="46" fillId="9" borderId="0" xfId="0" applyFont="1" applyFill="1" applyAlignment="1" applyProtection="1">
      <alignment horizontal="center"/>
      <protection locked="0"/>
    </xf>
    <xf numFmtId="0" fontId="16" fillId="9" borderId="0" xfId="0" applyFont="1" applyFill="1" applyAlignment="1" applyProtection="1">
      <alignment horizontal="right" vertical="center"/>
      <protection locked="0"/>
    </xf>
    <xf numFmtId="0" fontId="7" fillId="9" borderId="12" xfId="0" applyFont="1" applyFill="1" applyBorder="1"/>
    <xf numFmtId="0" fontId="7" fillId="9" borderId="17" xfId="0" applyFont="1" applyFill="1" applyBorder="1"/>
    <xf numFmtId="0" fontId="7" fillId="9" borderId="18" xfId="0" applyFont="1" applyFill="1" applyBorder="1"/>
    <xf numFmtId="0" fontId="47" fillId="9" borderId="0" xfId="0" applyFont="1" applyFill="1"/>
    <xf numFmtId="0" fontId="38" fillId="9" borderId="30" xfId="0" applyFont="1" applyFill="1" applyBorder="1" applyAlignment="1">
      <alignment horizontal="center" vertical="center"/>
    </xf>
    <xf numFmtId="0" fontId="38" fillId="9" borderId="32" xfId="0" applyFont="1" applyFill="1" applyBorder="1" applyAlignment="1">
      <alignment horizontal="center" vertical="center"/>
    </xf>
    <xf numFmtId="0" fontId="48" fillId="0" borderId="0" xfId="0" applyFont="1"/>
    <xf numFmtId="0" fontId="47" fillId="9" borderId="0" xfId="0" applyFont="1" applyFill="1" applyAlignment="1">
      <alignment vertical="center"/>
    </xf>
    <xf numFmtId="0" fontId="49" fillId="0" borderId="0" xfId="0" applyFont="1"/>
    <xf numFmtId="0" fontId="50" fillId="0" borderId="0" xfId="0" applyFont="1"/>
    <xf numFmtId="0" fontId="38" fillId="9" borderId="33" xfId="0" applyFont="1" applyFill="1" applyBorder="1" applyAlignment="1">
      <alignment horizontal="center" vertical="center"/>
    </xf>
    <xf numFmtId="0" fontId="38" fillId="9" borderId="35" xfId="0" applyFont="1" applyFill="1" applyBorder="1" applyAlignment="1">
      <alignment horizontal="center" vertical="center"/>
    </xf>
    <xf numFmtId="0" fontId="44" fillId="10" borderId="85" xfId="0" applyFont="1" applyFill="1" applyBorder="1" applyAlignment="1">
      <alignment vertical="center" wrapText="1"/>
    </xf>
    <xf numFmtId="165" fontId="43" fillId="10" borderId="85" xfId="0" applyNumberFormat="1" applyFont="1" applyFill="1" applyBorder="1" applyAlignment="1">
      <alignment horizontal="center" vertical="center" wrapText="1"/>
    </xf>
    <xf numFmtId="9" fontId="44" fillId="10" borderId="86" xfId="1" applyFont="1" applyFill="1" applyBorder="1" applyAlignment="1" applyProtection="1">
      <alignment vertical="center" wrapText="1"/>
    </xf>
    <xf numFmtId="0" fontId="11" fillId="0" borderId="0" xfId="0" applyFont="1" applyBorder="1"/>
    <xf numFmtId="10" fontId="3" fillId="3" borderId="2" xfId="0" applyNumberFormat="1" applyFont="1" applyFill="1" applyBorder="1" applyAlignment="1">
      <alignment horizontal="center" vertical="center" wrapText="1" readingOrder="1"/>
    </xf>
    <xf numFmtId="0" fontId="49" fillId="9" borderId="0" xfId="0" applyFont="1" applyFill="1"/>
    <xf numFmtId="0" fontId="51" fillId="16" borderId="0" xfId="0" applyFont="1" applyFill="1"/>
    <xf numFmtId="0" fontId="51" fillId="17" borderId="0" xfId="0" applyFont="1" applyFill="1"/>
    <xf numFmtId="0" fontId="52" fillId="9" borderId="0" xfId="0" applyFont="1" applyFill="1" applyAlignment="1">
      <alignment horizontal="center" vertical="center" wrapText="1"/>
    </xf>
    <xf numFmtId="0" fontId="53" fillId="9" borderId="0" xfId="0" applyFont="1" applyFill="1" applyAlignment="1">
      <alignment horizontal="center"/>
    </xf>
    <xf numFmtId="0" fontId="47" fillId="9" borderId="0" xfId="0" applyFont="1" applyFill="1" applyAlignment="1">
      <alignment horizontal="center"/>
    </xf>
    <xf numFmtId="0" fontId="41" fillId="9" borderId="0" xfId="0" applyFont="1" applyFill="1" applyAlignment="1">
      <alignment horizontal="center" vertical="center"/>
    </xf>
    <xf numFmtId="0" fontId="54" fillId="9" borderId="87" xfId="0" applyFont="1" applyFill="1" applyBorder="1" applyAlignment="1">
      <alignment horizontal="center" vertical="center"/>
    </xf>
    <xf numFmtId="0" fontId="55" fillId="9" borderId="0" xfId="0" applyFont="1" applyFill="1" applyAlignment="1">
      <alignment horizontal="left" vertical="center" wrapText="1"/>
    </xf>
    <xf numFmtId="0" fontId="56" fillId="9" borderId="87" xfId="0" applyFont="1" applyFill="1" applyBorder="1" applyAlignment="1">
      <alignment horizontal="center" vertical="center"/>
    </xf>
    <xf numFmtId="0" fontId="56" fillId="9" borderId="87" xfId="0" applyFont="1" applyFill="1" applyBorder="1" applyAlignment="1">
      <alignment horizontal="center" vertical="center" wrapText="1"/>
    </xf>
    <xf numFmtId="0" fontId="55" fillId="17" borderId="0" xfId="0" applyFont="1" applyFill="1"/>
    <xf numFmtId="0" fontId="47" fillId="9" borderId="10" xfId="0" applyFont="1" applyFill="1" applyBorder="1"/>
    <xf numFmtId="0" fontId="47" fillId="9" borderId="24" xfId="0" applyFont="1" applyFill="1" applyBorder="1"/>
    <xf numFmtId="0" fontId="47" fillId="9" borderId="87" xfId="0" applyFont="1" applyFill="1" applyBorder="1" applyAlignment="1">
      <alignment horizontal="center" vertical="center"/>
    </xf>
    <xf numFmtId="0" fontId="47" fillId="0" borderId="10" xfId="0" applyFont="1" applyBorder="1"/>
    <xf numFmtId="0" fontId="55" fillId="9" borderId="0" xfId="0" applyFont="1" applyFill="1" applyAlignment="1">
      <alignment horizontal="center" vertical="center" wrapText="1"/>
    </xf>
    <xf numFmtId="0" fontId="55" fillId="9" borderId="24" xfId="0" applyFont="1" applyFill="1" applyBorder="1" applyAlignment="1">
      <alignment horizontal="center" vertical="center" wrapText="1"/>
    </xf>
    <xf numFmtId="0" fontId="54" fillId="9" borderId="101" xfId="0" applyFont="1" applyFill="1" applyBorder="1" applyAlignment="1">
      <alignment horizontal="center" vertical="center" wrapText="1"/>
    </xf>
    <xf numFmtId="0" fontId="8" fillId="0" borderId="0" xfId="0" applyFont="1"/>
    <xf numFmtId="0" fontId="8" fillId="0" borderId="0" xfId="0" applyFont="1" applyAlignment="1">
      <alignment horizontal="left"/>
    </xf>
    <xf numFmtId="0" fontId="58" fillId="0" borderId="0" xfId="0" applyFont="1"/>
    <xf numFmtId="0" fontId="59" fillId="9" borderId="0" xfId="0" applyFont="1" applyFill="1" applyAlignment="1">
      <alignment horizontal="left" vertical="center" wrapText="1"/>
    </xf>
    <xf numFmtId="0" fontId="8" fillId="9" borderId="0" xfId="0" applyFont="1" applyFill="1" applyAlignment="1">
      <alignment horizontal="center"/>
    </xf>
    <xf numFmtId="0" fontId="33" fillId="9" borderId="0" xfId="0" applyFont="1" applyFill="1"/>
    <xf numFmtId="0" fontId="33" fillId="9" borderId="0" xfId="0" applyFont="1" applyFill="1" applyAlignment="1">
      <alignment horizontal="left" vertical="center" wrapText="1"/>
    </xf>
    <xf numFmtId="0" fontId="33" fillId="9" borderId="0" xfId="0" applyFont="1" applyFill="1" applyAlignment="1">
      <alignment horizontal="center"/>
    </xf>
    <xf numFmtId="0" fontId="33" fillId="0" borderId="106" xfId="0" applyFont="1" applyBorder="1"/>
    <xf numFmtId="0" fontId="33" fillId="0" borderId="107" xfId="0" applyFont="1" applyBorder="1" applyAlignment="1">
      <alignment horizontal="center"/>
    </xf>
    <xf numFmtId="0" fontId="33" fillId="0" borderId="108" xfId="0" applyFont="1" applyBorder="1"/>
    <xf numFmtId="0" fontId="33" fillId="0" borderId="110" xfId="0" applyFont="1" applyBorder="1" applyAlignment="1">
      <alignment horizontal="center" vertical="center"/>
    </xf>
    <xf numFmtId="9" fontId="42" fillId="15" borderId="76" xfId="0" applyNumberFormat="1" applyFont="1" applyFill="1" applyBorder="1" applyAlignment="1">
      <alignment horizontal="center" vertical="center" wrapText="1"/>
    </xf>
    <xf numFmtId="0" fontId="30" fillId="15" borderId="123" xfId="0" applyFont="1" applyFill="1" applyBorder="1" applyAlignment="1">
      <alignment vertical="center" wrapText="1"/>
    </xf>
    <xf numFmtId="0" fontId="30" fillId="15" borderId="124" xfId="0" applyFont="1" applyFill="1" applyBorder="1" applyAlignment="1">
      <alignment vertical="center" wrapText="1"/>
    </xf>
    <xf numFmtId="0" fontId="30" fillId="15" borderId="126" xfId="0" applyFont="1" applyFill="1" applyBorder="1" applyAlignment="1">
      <alignment vertical="center" wrapText="1"/>
    </xf>
    <xf numFmtId="166" fontId="39" fillId="11" borderId="4" xfId="0" applyNumberFormat="1" applyFont="1" applyFill="1" applyBorder="1" applyAlignment="1">
      <alignment horizontal="center" vertical="center" wrapText="1"/>
    </xf>
    <xf numFmtId="0" fontId="4" fillId="4" borderId="105" xfId="0" applyFont="1" applyFill="1" applyBorder="1" applyAlignment="1">
      <alignment horizontal="center" vertical="center" wrapText="1" readingOrder="1"/>
    </xf>
    <xf numFmtId="0" fontId="3" fillId="5" borderId="105" xfId="0" applyFont="1" applyFill="1" applyBorder="1" applyAlignment="1">
      <alignment horizontal="center" vertical="center" wrapText="1" readingOrder="1"/>
    </xf>
    <xf numFmtId="0" fontId="3" fillId="2" borderId="105" xfId="0" applyFont="1" applyFill="1" applyBorder="1" applyAlignment="1">
      <alignment horizontal="center" vertical="center" wrapText="1" readingOrder="1"/>
    </xf>
    <xf numFmtId="0" fontId="40" fillId="15" borderId="75" xfId="0" applyFont="1" applyFill="1" applyBorder="1" applyAlignment="1">
      <alignment horizontal="center" wrapText="1"/>
    </xf>
    <xf numFmtId="0" fontId="40" fillId="15" borderId="27" xfId="0" applyFont="1" applyFill="1" applyBorder="1" applyAlignment="1">
      <alignment horizontal="center" wrapText="1"/>
    </xf>
    <xf numFmtId="0" fontId="7" fillId="9" borderId="0" xfId="0" applyFont="1" applyFill="1" applyAlignment="1">
      <alignment vertical="center"/>
    </xf>
    <xf numFmtId="0" fontId="7" fillId="9" borderId="10" xfId="0" applyFont="1" applyFill="1" applyBorder="1" applyAlignment="1">
      <alignment vertical="center"/>
    </xf>
    <xf numFmtId="0" fontId="16" fillId="9" borderId="0" xfId="0" applyFont="1" applyFill="1" applyAlignment="1">
      <alignment horizontal="right" vertical="center"/>
    </xf>
    <xf numFmtId="0" fontId="7" fillId="9" borderId="24" xfId="0" applyFont="1" applyFill="1" applyBorder="1" applyAlignment="1">
      <alignment vertical="center"/>
    </xf>
    <xf numFmtId="0" fontId="7" fillId="0" borderId="0" xfId="0" applyFont="1" applyAlignment="1">
      <alignment vertical="center"/>
    </xf>
    <xf numFmtId="0" fontId="7" fillId="9" borderId="0" xfId="0" applyFont="1" applyFill="1" applyAlignment="1">
      <alignment horizontal="right" vertical="center"/>
    </xf>
    <xf numFmtId="0" fontId="7" fillId="9" borderId="0" xfId="0" applyFont="1" applyFill="1" applyAlignment="1">
      <alignment horizontal="center" vertical="center"/>
    </xf>
    <xf numFmtId="9" fontId="7" fillId="9" borderId="22" xfId="0" applyNumberFormat="1" applyFont="1" applyFill="1" applyBorder="1" applyAlignment="1">
      <alignment vertical="center"/>
    </xf>
    <xf numFmtId="9" fontId="7" fillId="9" borderId="22" xfId="0" applyNumberFormat="1" applyFont="1" applyFill="1" applyBorder="1" applyAlignment="1">
      <alignment horizontal="center" vertical="center"/>
    </xf>
    <xf numFmtId="0" fontId="7" fillId="9" borderId="22" xfId="0" applyFont="1" applyFill="1" applyBorder="1" applyAlignment="1">
      <alignment vertical="center"/>
    </xf>
    <xf numFmtId="0" fontId="16" fillId="9" borderId="22" xfId="0" applyFont="1" applyFill="1" applyBorder="1" applyAlignment="1">
      <alignment vertical="center"/>
    </xf>
    <xf numFmtId="0" fontId="7" fillId="9" borderId="25" xfId="0" applyFont="1" applyFill="1" applyBorder="1" applyAlignment="1">
      <alignment vertical="center"/>
    </xf>
    <xf numFmtId="0" fontId="7" fillId="9" borderId="26" xfId="0" applyFont="1" applyFill="1" applyBorder="1" applyAlignment="1">
      <alignment vertical="center"/>
    </xf>
    <xf numFmtId="0" fontId="5" fillId="0" borderId="8" xfId="0" applyFont="1" applyBorder="1" applyAlignment="1">
      <alignment horizontal="center" vertical="center" textRotation="90"/>
    </xf>
    <xf numFmtId="0" fontId="5" fillId="0" borderId="10" xfId="0" applyFont="1" applyBorder="1" applyAlignment="1">
      <alignment horizontal="center" vertical="center" textRotation="90"/>
    </xf>
    <xf numFmtId="0" fontId="5" fillId="0" borderId="12" xfId="0" applyFont="1" applyBorder="1" applyAlignment="1">
      <alignment horizontal="center" vertical="center" textRotation="90"/>
    </xf>
    <xf numFmtId="0" fontId="5" fillId="0" borderId="9" xfId="0" applyFont="1" applyBorder="1" applyAlignment="1">
      <alignment horizontal="center" vertical="center" textRotation="90"/>
    </xf>
    <xf numFmtId="0" fontId="5" fillId="0" borderId="11" xfId="0" applyFont="1" applyBorder="1" applyAlignment="1">
      <alignment horizontal="center" vertical="center" textRotation="90"/>
    </xf>
    <xf numFmtId="0" fontId="5" fillId="0" borderId="13" xfId="0" applyFont="1" applyBorder="1" applyAlignment="1">
      <alignment horizontal="center" vertical="center" textRotation="90"/>
    </xf>
    <xf numFmtId="0" fontId="56" fillId="9" borderId="91" xfId="0" applyFont="1" applyFill="1" applyBorder="1" applyAlignment="1">
      <alignment horizontal="center" vertical="center" wrapText="1"/>
    </xf>
    <xf numFmtId="0" fontId="56" fillId="9" borderId="89" xfId="0" applyFont="1" applyFill="1" applyBorder="1" applyAlignment="1">
      <alignment horizontal="center" vertical="center" wrapText="1"/>
    </xf>
    <xf numFmtId="0" fontId="56" fillId="9" borderId="19" xfId="0" applyFont="1" applyFill="1" applyBorder="1" applyAlignment="1">
      <alignment horizontal="center" vertical="center" wrapText="1"/>
    </xf>
    <xf numFmtId="0" fontId="55" fillId="9" borderId="8" xfId="0" applyFont="1" applyFill="1" applyBorder="1" applyAlignment="1">
      <alignment horizontal="left" vertical="center" wrapText="1"/>
    </xf>
    <xf numFmtId="0" fontId="55" fillId="9" borderId="92" xfId="0" applyFont="1" applyFill="1" applyBorder="1" applyAlignment="1">
      <alignment horizontal="left" vertical="center" wrapText="1"/>
    </xf>
    <xf numFmtId="0" fontId="55" fillId="9" borderId="93" xfId="0" applyFont="1" applyFill="1" applyBorder="1" applyAlignment="1">
      <alignment horizontal="left" vertical="center" wrapText="1"/>
    </xf>
    <xf numFmtId="0" fontId="55" fillId="9" borderId="10" xfId="0" applyFont="1" applyFill="1" applyBorder="1" applyAlignment="1">
      <alignment horizontal="left" vertical="center" wrapText="1"/>
    </xf>
    <xf numFmtId="0" fontId="55" fillId="9" borderId="0" xfId="0" applyFont="1" applyFill="1" applyAlignment="1">
      <alignment horizontal="left" vertical="center" wrapText="1"/>
    </xf>
    <xf numFmtId="0" fontId="55" fillId="9" borderId="24" xfId="0" applyFont="1" applyFill="1" applyBorder="1" applyAlignment="1">
      <alignment horizontal="left" vertical="center" wrapText="1"/>
    </xf>
    <xf numFmtId="0" fontId="55" fillId="9" borderId="12" xfId="0" applyFont="1" applyFill="1" applyBorder="1" applyAlignment="1">
      <alignment horizontal="left" vertical="center" wrapText="1"/>
    </xf>
    <xf numFmtId="0" fontId="55" fillId="9" borderId="17" xfId="0" applyFont="1" applyFill="1" applyBorder="1" applyAlignment="1">
      <alignment horizontal="left" vertical="center" wrapText="1"/>
    </xf>
    <xf numFmtId="0" fontId="55" fillId="9" borderId="18" xfId="0" applyFont="1" applyFill="1" applyBorder="1" applyAlignment="1">
      <alignment horizontal="left" vertical="center" wrapText="1"/>
    </xf>
    <xf numFmtId="0" fontId="55" fillId="9" borderId="14" xfId="0" applyFont="1" applyFill="1" applyBorder="1" applyAlignment="1">
      <alignment horizontal="left" vertical="center" wrapText="1"/>
    </xf>
    <xf numFmtId="0" fontId="55" fillId="9" borderId="15" xfId="0" applyFont="1" applyFill="1" applyBorder="1" applyAlignment="1">
      <alignment horizontal="left" vertical="center" wrapText="1"/>
    </xf>
    <xf numFmtId="0" fontId="55" fillId="9" borderId="16" xfId="0" applyFont="1" applyFill="1" applyBorder="1" applyAlignment="1">
      <alignment horizontal="left" vertical="center" wrapText="1"/>
    </xf>
    <xf numFmtId="0" fontId="53" fillId="9" borderId="0" xfId="0" applyFont="1" applyFill="1" applyAlignment="1">
      <alignment horizontal="center"/>
    </xf>
    <xf numFmtId="0" fontId="41" fillId="18" borderId="0" xfId="0" applyFont="1" applyFill="1" applyAlignment="1">
      <alignment horizontal="center" vertical="center"/>
    </xf>
    <xf numFmtId="0" fontId="24" fillId="13" borderId="36" xfId="0" applyFont="1" applyFill="1" applyBorder="1" applyAlignment="1">
      <alignment horizontal="center" vertical="center"/>
    </xf>
    <xf numFmtId="0" fontId="24" fillId="13" borderId="37" xfId="0" applyFont="1" applyFill="1" applyBorder="1" applyAlignment="1">
      <alignment horizontal="center" vertical="center"/>
    </xf>
    <xf numFmtId="0" fontId="25" fillId="13" borderId="30" xfId="0" applyFont="1" applyFill="1" applyBorder="1" applyAlignment="1">
      <alignment horizontal="center" vertical="center" wrapText="1"/>
    </xf>
    <xf numFmtId="0" fontId="25" fillId="13" borderId="33" xfId="0" applyFont="1" applyFill="1" applyBorder="1" applyAlignment="1">
      <alignment horizontal="center" vertical="center" wrapText="1"/>
    </xf>
    <xf numFmtId="0" fontId="25" fillId="13" borderId="31" xfId="0" applyFont="1" applyFill="1" applyBorder="1" applyAlignment="1">
      <alignment horizontal="center" vertical="center" wrapText="1"/>
    </xf>
    <xf numFmtId="0" fontId="25" fillId="13" borderId="34" xfId="0" applyFont="1" applyFill="1" applyBorder="1" applyAlignment="1">
      <alignment horizontal="center" vertical="center" wrapText="1"/>
    </xf>
    <xf numFmtId="0" fontId="9" fillId="0" borderId="0" xfId="0" applyFont="1" applyAlignment="1" applyProtection="1">
      <alignment horizontal="center"/>
      <protection locked="0"/>
    </xf>
    <xf numFmtId="0" fontId="8" fillId="0" borderId="0" xfId="0" applyFont="1" applyAlignment="1" applyProtection="1">
      <alignment horizontal="center"/>
      <protection locked="0"/>
    </xf>
    <xf numFmtId="164" fontId="10" fillId="0" borderId="0" xfId="1" applyNumberFormat="1" applyFont="1" applyBorder="1" applyAlignment="1" applyProtection="1">
      <alignment horizontal="center" vertical="center" wrapText="1"/>
      <protection locked="0"/>
    </xf>
    <xf numFmtId="0" fontId="6" fillId="10" borderId="6" xfId="0" applyFont="1" applyFill="1" applyBorder="1" applyAlignment="1">
      <alignment horizontal="center" vertical="center"/>
    </xf>
    <xf numFmtId="0" fontId="6" fillId="10" borderId="7" xfId="0" applyFont="1" applyFill="1" applyBorder="1" applyAlignment="1">
      <alignment horizontal="center" vertical="center"/>
    </xf>
    <xf numFmtId="0" fontId="6" fillId="10" borderId="4" xfId="0" applyFont="1" applyFill="1" applyBorder="1" applyAlignment="1">
      <alignment horizontal="center" vertical="center"/>
    </xf>
    <xf numFmtId="0" fontId="12" fillId="10" borderId="28" xfId="0" applyFont="1" applyFill="1" applyBorder="1" applyAlignment="1">
      <alignment horizontal="center" vertical="center"/>
    </xf>
    <xf numFmtId="0" fontId="12" fillId="10" borderId="29" xfId="0" applyFont="1" applyFill="1" applyBorder="1" applyAlignment="1">
      <alignment horizontal="center" vertical="center"/>
    </xf>
    <xf numFmtId="0" fontId="12" fillId="10" borderId="3" xfId="0" applyFont="1" applyFill="1" applyBorder="1" applyAlignment="1">
      <alignment horizontal="center" vertical="center"/>
    </xf>
    <xf numFmtId="0" fontId="13" fillId="10" borderId="29" xfId="0" applyFont="1" applyFill="1" applyBorder="1" applyAlignment="1">
      <alignment horizontal="center" vertical="center"/>
    </xf>
    <xf numFmtId="0" fontId="13" fillId="10" borderId="3" xfId="0" applyFont="1" applyFill="1" applyBorder="1" applyAlignment="1">
      <alignment horizontal="center" vertical="center"/>
    </xf>
    <xf numFmtId="0" fontId="25" fillId="13" borderId="32" xfId="0" applyFont="1" applyFill="1" applyBorder="1" applyAlignment="1">
      <alignment horizontal="center" vertical="center" wrapText="1"/>
    </xf>
    <xf numFmtId="0" fontId="25" fillId="13" borderId="35" xfId="0" applyFont="1" applyFill="1" applyBorder="1" applyAlignment="1">
      <alignment horizontal="center" vertical="center" wrapText="1"/>
    </xf>
    <xf numFmtId="0" fontId="25" fillId="13" borderId="40" xfId="0" applyFont="1" applyFill="1" applyBorder="1" applyAlignment="1">
      <alignment horizontal="center" vertical="center" wrapText="1"/>
    </xf>
    <xf numFmtId="0" fontId="25" fillId="13" borderId="41" xfId="0" applyFont="1" applyFill="1" applyBorder="1" applyAlignment="1">
      <alignment horizontal="center" vertical="center" wrapText="1"/>
    </xf>
    <xf numFmtId="2" fontId="25" fillId="13" borderId="40" xfId="0" applyNumberFormat="1" applyFont="1" applyFill="1" applyBorder="1" applyAlignment="1">
      <alignment horizontal="center" vertical="center" wrapText="1"/>
    </xf>
    <xf numFmtId="2" fontId="25" fillId="13" borderId="41" xfId="0" applyNumberFormat="1" applyFont="1" applyFill="1" applyBorder="1" applyAlignment="1">
      <alignment horizontal="center" vertical="center" wrapText="1"/>
    </xf>
    <xf numFmtId="0" fontId="25" fillId="13" borderId="44" xfId="0" applyFont="1" applyFill="1" applyBorder="1" applyAlignment="1">
      <alignment horizontal="center" vertical="center" wrapText="1"/>
    </xf>
    <xf numFmtId="0" fontId="25" fillId="13" borderId="45" xfId="0" applyFont="1" applyFill="1" applyBorder="1" applyAlignment="1">
      <alignment horizontal="center" vertical="center" wrapText="1"/>
    </xf>
    <xf numFmtId="9" fontId="15" fillId="0" borderId="2" xfId="1" applyFont="1" applyFill="1" applyBorder="1" applyAlignment="1" applyProtection="1">
      <alignment horizontal="center" vertical="center" wrapText="1"/>
    </xf>
    <xf numFmtId="9" fontId="10" fillId="0" borderId="2" xfId="1" applyFont="1" applyBorder="1" applyAlignment="1" applyProtection="1">
      <alignment horizontal="center" vertical="center" wrapText="1"/>
    </xf>
    <xf numFmtId="0" fontId="10" fillId="0" borderId="51" xfId="0" applyFont="1" applyBorder="1" applyAlignment="1" applyProtection="1">
      <alignment horizontal="center" vertical="center" wrapText="1"/>
      <protection locked="0"/>
    </xf>
    <xf numFmtId="0" fontId="10" fillId="0" borderId="54" xfId="0" applyFont="1" applyBorder="1" applyAlignment="1" applyProtection="1">
      <alignment horizontal="center" vertical="center" wrapText="1"/>
      <protection locked="0"/>
    </xf>
    <xf numFmtId="0" fontId="10" fillId="0" borderId="53" xfId="0" applyFont="1" applyBorder="1" applyAlignment="1" applyProtection="1">
      <alignment horizontal="center" vertical="center" wrapText="1"/>
      <protection locked="0"/>
    </xf>
    <xf numFmtId="0" fontId="10" fillId="0" borderId="52" xfId="0" applyFont="1" applyBorder="1" applyAlignment="1" applyProtection="1">
      <alignment horizontal="center" vertical="center" wrapText="1"/>
      <protection locked="0"/>
    </xf>
    <xf numFmtId="0" fontId="24" fillId="11" borderId="2" xfId="0" applyFont="1" applyFill="1" applyBorder="1" applyAlignment="1" applyProtection="1">
      <alignment horizontal="center" vertical="center" wrapText="1"/>
      <protection locked="0"/>
    </xf>
    <xf numFmtId="0" fontId="10" fillId="0" borderId="2" xfId="0" applyFont="1" applyBorder="1" applyAlignment="1" applyProtection="1">
      <alignment horizontal="center" vertical="center" wrapText="1"/>
      <protection locked="0"/>
    </xf>
    <xf numFmtId="0" fontId="10" fillId="0" borderId="2" xfId="0" applyFont="1" applyBorder="1" applyAlignment="1" applyProtection="1">
      <alignment horizontal="justify" vertical="center" wrapText="1"/>
      <protection locked="0"/>
    </xf>
    <xf numFmtId="14" fontId="10" fillId="0" borderId="2" xfId="0" applyNumberFormat="1" applyFont="1" applyBorder="1" applyAlignment="1" applyProtection="1">
      <alignment horizontal="center" vertical="center" wrapText="1"/>
      <protection locked="0"/>
    </xf>
    <xf numFmtId="9" fontId="10" fillId="0" borderId="2" xfId="0" applyNumberFormat="1" applyFont="1" applyBorder="1" applyAlignment="1" applyProtection="1">
      <alignment horizontal="center" vertical="center" wrapText="1"/>
      <protection locked="0"/>
    </xf>
    <xf numFmtId="9" fontId="10" fillId="0" borderId="2" xfId="1" applyFont="1" applyBorder="1" applyAlignment="1" applyProtection="1">
      <alignment horizontal="center" vertical="center" wrapText="1"/>
      <protection locked="0"/>
    </xf>
    <xf numFmtId="9" fontId="10" fillId="0" borderId="2" xfId="1" applyFont="1" applyFill="1" applyBorder="1" applyAlignment="1" applyProtection="1">
      <alignment horizontal="center" vertical="center" wrapText="1"/>
      <protection locked="0"/>
    </xf>
    <xf numFmtId="0" fontId="14" fillId="0" borderId="2" xfId="0" applyFont="1" applyBorder="1" applyAlignment="1" applyProtection="1">
      <alignment horizontal="center" vertical="center" wrapText="1"/>
      <protection locked="0"/>
    </xf>
    <xf numFmtId="0" fontId="14" fillId="0" borderId="2" xfId="0" applyFont="1" applyBorder="1" applyAlignment="1" applyProtection="1">
      <alignment horizontal="justify" vertical="center" wrapText="1"/>
      <protection locked="0"/>
    </xf>
    <xf numFmtId="0" fontId="10" fillId="0" borderId="55" xfId="0" applyFont="1" applyBorder="1" applyAlignment="1" applyProtection="1">
      <alignment horizontal="center" vertical="center" wrapText="1"/>
      <protection locked="0"/>
    </xf>
    <xf numFmtId="0" fontId="10" fillId="0" borderId="56" xfId="0" applyFont="1" applyBorder="1" applyAlignment="1" applyProtection="1">
      <alignment horizontal="center" vertical="center" wrapText="1"/>
      <protection locked="0"/>
    </xf>
    <xf numFmtId="0" fontId="10" fillId="0" borderId="0" xfId="0" applyFont="1" applyBorder="1" applyAlignment="1" applyProtection="1">
      <alignment horizontal="center"/>
      <protection locked="0"/>
    </xf>
    <xf numFmtId="0" fontId="10" fillId="0" borderId="69" xfId="0" applyFont="1" applyBorder="1" applyAlignment="1" applyProtection="1">
      <alignment horizontal="center"/>
      <protection locked="0"/>
    </xf>
    <xf numFmtId="0" fontId="24" fillId="11" borderId="30" xfId="0" applyFont="1" applyFill="1" applyBorder="1" applyAlignment="1" applyProtection="1">
      <alignment horizontal="center" vertical="center" wrapText="1"/>
      <protection locked="0"/>
    </xf>
    <xf numFmtId="0" fontId="24" fillId="11" borderId="58" xfId="0" applyFont="1" applyFill="1" applyBorder="1" applyAlignment="1" applyProtection="1">
      <alignment horizontal="center" vertical="center" wrapText="1"/>
      <protection locked="0"/>
    </xf>
    <xf numFmtId="0" fontId="24" fillId="11" borderId="33" xfId="0" applyFont="1" applyFill="1" applyBorder="1" applyAlignment="1" applyProtection="1">
      <alignment horizontal="center" vertical="center" wrapText="1"/>
      <protection locked="0"/>
    </xf>
    <xf numFmtId="0" fontId="10" fillId="0" borderId="31" xfId="0" applyFont="1" applyBorder="1" applyAlignment="1" applyProtection="1">
      <alignment horizontal="center" vertical="center" wrapText="1"/>
      <protection locked="0"/>
    </xf>
    <xf numFmtId="0" fontId="10" fillId="0" borderId="27" xfId="0" applyFont="1" applyBorder="1" applyAlignment="1" applyProtection="1">
      <alignment horizontal="center" vertical="center" wrapText="1"/>
      <protection locked="0"/>
    </xf>
    <xf numFmtId="0" fontId="10" fillId="0" borderId="34" xfId="0" applyFont="1" applyBorder="1" applyAlignment="1" applyProtection="1">
      <alignment horizontal="center" vertical="center" wrapText="1"/>
      <protection locked="0"/>
    </xf>
    <xf numFmtId="9" fontId="10" fillId="0" borderId="31" xfId="0" applyNumberFormat="1" applyFont="1" applyBorder="1" applyAlignment="1" applyProtection="1">
      <alignment horizontal="center" vertical="center" wrapText="1"/>
      <protection locked="0"/>
    </xf>
    <xf numFmtId="9" fontId="10" fillId="0" borderId="31" xfId="1" applyFont="1" applyBorder="1" applyAlignment="1" applyProtection="1">
      <alignment horizontal="center" vertical="center" wrapText="1"/>
      <protection locked="0"/>
    </xf>
    <xf numFmtId="9" fontId="10" fillId="0" borderId="27" xfId="1" applyFont="1" applyBorder="1" applyAlignment="1" applyProtection="1">
      <alignment horizontal="center" vertical="center" wrapText="1"/>
      <protection locked="0"/>
    </xf>
    <xf numFmtId="9" fontId="10" fillId="0" borderId="34" xfId="1" applyFont="1" applyBorder="1" applyAlignment="1" applyProtection="1">
      <alignment horizontal="center" vertical="center" wrapText="1"/>
      <protection locked="0"/>
    </xf>
    <xf numFmtId="9" fontId="15" fillId="0" borderId="31" xfId="1" applyFont="1" applyFill="1" applyBorder="1" applyAlignment="1" applyProtection="1">
      <alignment horizontal="center" vertical="center" wrapText="1"/>
    </xf>
    <xf numFmtId="9" fontId="15" fillId="0" borderId="27" xfId="1" applyFont="1" applyFill="1" applyBorder="1" applyAlignment="1" applyProtection="1">
      <alignment horizontal="center" vertical="center" wrapText="1"/>
    </xf>
    <xf numFmtId="9" fontId="15" fillId="0" borderId="34" xfId="1" applyFont="1" applyFill="1" applyBorder="1" applyAlignment="1" applyProtection="1">
      <alignment horizontal="center" vertical="center" wrapText="1"/>
    </xf>
    <xf numFmtId="9" fontId="10" fillId="0" borderId="32" xfId="1" applyFont="1" applyBorder="1" applyAlignment="1" applyProtection="1">
      <alignment horizontal="center" vertical="center" wrapText="1"/>
    </xf>
    <xf numFmtId="9" fontId="10" fillId="0" borderId="59" xfId="1" applyFont="1" applyBorder="1" applyAlignment="1" applyProtection="1">
      <alignment horizontal="center" vertical="center" wrapText="1"/>
    </xf>
    <xf numFmtId="9" fontId="10" fillId="0" borderId="35" xfId="1" applyFont="1" applyBorder="1" applyAlignment="1" applyProtection="1">
      <alignment horizontal="center" vertical="center" wrapText="1"/>
    </xf>
    <xf numFmtId="0" fontId="10" fillId="0" borderId="31" xfId="0" applyFont="1" applyBorder="1" applyAlignment="1" applyProtection="1">
      <alignment horizontal="justify" vertical="center" wrapText="1"/>
      <protection locked="0"/>
    </xf>
    <xf numFmtId="0" fontId="10" fillId="0" borderId="27" xfId="0" applyFont="1" applyBorder="1" applyAlignment="1" applyProtection="1">
      <alignment horizontal="justify" vertical="center" wrapText="1"/>
      <protection locked="0"/>
    </xf>
    <xf numFmtId="0" fontId="10" fillId="0" borderId="34" xfId="0" applyFont="1" applyBorder="1" applyAlignment="1" applyProtection="1">
      <alignment horizontal="justify" vertical="center" wrapText="1"/>
      <protection locked="0"/>
    </xf>
    <xf numFmtId="0" fontId="8" fillId="0" borderId="63" xfId="0" applyFont="1" applyBorder="1" applyAlignment="1" applyProtection="1">
      <alignment horizontal="center"/>
      <protection locked="0"/>
    </xf>
    <xf numFmtId="0" fontId="33" fillId="9" borderId="44" xfId="0" applyFont="1" applyFill="1" applyBorder="1" applyAlignment="1" applyProtection="1">
      <alignment horizontal="center"/>
      <protection locked="0"/>
    </xf>
    <xf numFmtId="0" fontId="33" fillId="9" borderId="65" xfId="0" applyFont="1" applyFill="1" applyBorder="1" applyAlignment="1" applyProtection="1">
      <alignment horizontal="center"/>
      <protection locked="0"/>
    </xf>
    <xf numFmtId="0" fontId="33" fillId="9" borderId="45" xfId="0" applyFont="1" applyFill="1" applyBorder="1" applyAlignment="1" applyProtection="1">
      <alignment horizontal="center"/>
      <protection locked="0"/>
    </xf>
    <xf numFmtId="0" fontId="8" fillId="0" borderId="7" xfId="0" applyFont="1" applyBorder="1" applyAlignment="1" applyProtection="1">
      <alignment horizontal="center"/>
      <protection locked="0"/>
    </xf>
    <xf numFmtId="0" fontId="34" fillId="9" borderId="42" xfId="0" applyFont="1" applyFill="1" applyBorder="1" applyAlignment="1" applyProtection="1">
      <alignment horizontal="center" vertical="center"/>
      <protection locked="0"/>
    </xf>
    <xf numFmtId="0" fontId="34" fillId="9" borderId="64" xfId="0" applyFont="1" applyFill="1" applyBorder="1" applyAlignment="1" applyProtection="1">
      <alignment horizontal="center" vertical="center"/>
      <protection locked="0"/>
    </xf>
    <xf numFmtId="0" fontId="34" fillId="9" borderId="43" xfId="0" applyFont="1" applyFill="1" applyBorder="1" applyAlignment="1" applyProtection="1">
      <alignment horizontal="center" vertical="center"/>
      <protection locked="0"/>
    </xf>
    <xf numFmtId="0" fontId="21" fillId="13" borderId="6" xfId="0" applyFont="1" applyFill="1" applyBorder="1" applyAlignment="1" applyProtection="1">
      <alignment horizontal="left" vertical="center" wrapText="1"/>
      <protection locked="0"/>
    </xf>
    <xf numFmtId="0" fontId="21" fillId="13" borderId="7" xfId="0" applyFont="1" applyFill="1" applyBorder="1" applyAlignment="1" applyProtection="1">
      <alignment horizontal="left" vertical="center" wrapText="1"/>
      <protection locked="0"/>
    </xf>
    <xf numFmtId="0" fontId="21" fillId="13" borderId="4" xfId="0" applyFont="1" applyFill="1" applyBorder="1" applyAlignment="1" applyProtection="1">
      <alignment horizontal="left" vertical="center" wrapText="1"/>
      <protection locked="0"/>
    </xf>
    <xf numFmtId="0" fontId="54" fillId="9" borderId="96" xfId="0" applyFont="1" applyFill="1" applyBorder="1" applyAlignment="1">
      <alignment horizontal="center" vertical="center" wrapText="1"/>
    </xf>
    <xf numFmtId="0" fontId="54" fillId="9" borderId="99" xfId="0" applyFont="1" applyFill="1" applyBorder="1" applyAlignment="1">
      <alignment horizontal="center" vertical="center" wrapText="1"/>
    </xf>
    <xf numFmtId="0" fontId="47" fillId="9" borderId="97" xfId="0" applyFont="1" applyFill="1" applyBorder="1" applyAlignment="1">
      <alignment horizontal="left" vertical="center" wrapText="1"/>
    </xf>
    <xf numFmtId="0" fontId="47" fillId="9" borderId="83" xfId="0" applyFont="1" applyFill="1" applyBorder="1" applyAlignment="1">
      <alignment horizontal="left" vertical="center" wrapText="1"/>
    </xf>
    <xf numFmtId="0" fontId="47" fillId="9" borderId="98" xfId="0" applyFont="1" applyFill="1" applyBorder="1" applyAlignment="1">
      <alignment horizontal="left" vertical="center" wrapText="1"/>
    </xf>
    <xf numFmtId="0" fontId="47" fillId="9" borderId="100" xfId="0" applyFont="1" applyFill="1" applyBorder="1" applyAlignment="1">
      <alignment horizontal="left" vertical="center" wrapText="1"/>
    </xf>
    <xf numFmtId="0" fontId="47" fillId="9" borderId="25" xfId="0" applyFont="1" applyFill="1" applyBorder="1" applyAlignment="1">
      <alignment horizontal="left" vertical="center" wrapText="1"/>
    </xf>
    <xf numFmtId="0" fontId="47" fillId="9" borderId="95" xfId="0" applyFont="1" applyFill="1" applyBorder="1" applyAlignment="1">
      <alignment horizontal="left" vertical="center" wrapText="1"/>
    </xf>
    <xf numFmtId="0" fontId="47" fillId="9" borderId="81" xfId="0" applyFont="1" applyFill="1" applyBorder="1" applyAlignment="1">
      <alignment horizontal="left" vertical="center" wrapText="1"/>
    </xf>
    <xf numFmtId="0" fontId="47" fillId="9" borderId="26" xfId="0" applyFont="1" applyFill="1" applyBorder="1" applyAlignment="1">
      <alignment horizontal="left" vertical="center" wrapText="1"/>
    </xf>
    <xf numFmtId="0" fontId="47" fillId="9" borderId="102" xfId="0" applyFont="1" applyFill="1" applyBorder="1" applyAlignment="1">
      <alignment horizontal="left" vertical="center" wrapText="1"/>
    </xf>
    <xf numFmtId="0" fontId="47" fillId="9" borderId="104" xfId="0" applyFont="1" applyFill="1" applyBorder="1" applyAlignment="1">
      <alignment horizontal="left" vertical="center" wrapText="1"/>
    </xf>
    <xf numFmtId="0" fontId="47" fillId="9" borderId="17" xfId="0" applyFont="1" applyFill="1" applyBorder="1" applyAlignment="1">
      <alignment horizontal="left" vertical="center" wrapText="1"/>
    </xf>
    <xf numFmtId="0" fontId="47" fillId="9" borderId="18" xfId="0" applyFont="1" applyFill="1" applyBorder="1" applyAlignment="1">
      <alignment horizontal="left" vertical="center" wrapText="1"/>
    </xf>
    <xf numFmtId="0" fontId="54" fillId="9" borderId="103" xfId="0" applyFont="1" applyFill="1" applyBorder="1" applyAlignment="1">
      <alignment horizontal="center" vertical="center" wrapText="1"/>
    </xf>
    <xf numFmtId="0" fontId="53" fillId="9" borderId="0" xfId="0" applyFont="1" applyFill="1" applyAlignment="1">
      <alignment horizontal="center" vertical="center"/>
    </xf>
    <xf numFmtId="0" fontId="41" fillId="10" borderId="0" xfId="0" applyFont="1" applyFill="1" applyAlignment="1">
      <alignment horizontal="center" vertical="center"/>
    </xf>
    <xf numFmtId="0" fontId="55" fillId="9" borderId="8" xfId="0" applyFont="1" applyFill="1" applyBorder="1" applyAlignment="1">
      <alignment horizontal="center" vertical="center" wrapText="1"/>
    </xf>
    <xf numFmtId="0" fontId="55" fillId="9" borderId="92" xfId="0" applyFont="1" applyFill="1" applyBorder="1" applyAlignment="1">
      <alignment horizontal="center" vertical="center" wrapText="1"/>
    </xf>
    <xf numFmtId="0" fontId="55" fillId="9" borderId="93" xfId="0" applyFont="1" applyFill="1" applyBorder="1" applyAlignment="1">
      <alignment horizontal="center" vertical="center" wrapText="1"/>
    </xf>
    <xf numFmtId="0" fontId="55" fillId="9" borderId="10" xfId="0" applyFont="1" applyFill="1" applyBorder="1" applyAlignment="1">
      <alignment horizontal="center" vertical="center" wrapText="1"/>
    </xf>
    <xf numFmtId="0" fontId="55" fillId="9" borderId="0" xfId="0" applyFont="1" applyFill="1" applyAlignment="1">
      <alignment horizontal="center" vertical="center" wrapText="1"/>
    </xf>
    <xf numFmtId="0" fontId="55" fillId="9" borderId="24" xfId="0" applyFont="1" applyFill="1" applyBorder="1" applyAlignment="1">
      <alignment horizontal="center" vertical="center" wrapText="1"/>
    </xf>
    <xf numFmtId="0" fontId="54" fillId="9" borderId="14" xfId="0" applyFont="1" applyFill="1" applyBorder="1" applyAlignment="1">
      <alignment horizontal="center" vertical="center" wrapText="1"/>
    </xf>
    <xf numFmtId="0" fontId="54" fillId="9" borderId="15" xfId="0" applyFont="1" applyFill="1" applyBorder="1" applyAlignment="1">
      <alignment horizontal="center" vertical="center" wrapText="1"/>
    </xf>
    <xf numFmtId="0" fontId="54" fillId="9" borderId="16" xfId="0" applyFont="1" applyFill="1" applyBorder="1" applyAlignment="1">
      <alignment horizontal="center" vertical="center" wrapText="1"/>
    </xf>
    <xf numFmtId="0" fontId="47" fillId="9" borderId="91" xfId="0" applyFont="1" applyFill="1" applyBorder="1" applyAlignment="1">
      <alignment horizontal="center" vertical="center"/>
    </xf>
    <xf numFmtId="0" fontId="47" fillId="9" borderId="19" xfId="0" applyFont="1" applyFill="1" applyBorder="1" applyAlignment="1">
      <alignment horizontal="center" vertical="center"/>
    </xf>
    <xf numFmtId="0" fontId="55" fillId="9" borderId="94" xfId="0" applyFont="1" applyFill="1" applyBorder="1" applyAlignment="1">
      <alignment horizontal="center" vertical="center" wrapText="1"/>
    </xf>
    <xf numFmtId="0" fontId="55" fillId="9" borderId="25" xfId="0" applyFont="1" applyFill="1" applyBorder="1" applyAlignment="1">
      <alignment horizontal="center" vertical="center" wrapText="1"/>
    </xf>
    <xf numFmtId="0" fontId="55" fillId="9" borderId="95" xfId="0" applyFont="1" applyFill="1" applyBorder="1" applyAlignment="1">
      <alignment horizontal="center" vertical="center" wrapText="1"/>
    </xf>
    <xf numFmtId="0" fontId="33" fillId="0" borderId="0" xfId="0" applyFont="1" applyBorder="1" applyAlignment="1">
      <alignment horizontal="left"/>
    </xf>
    <xf numFmtId="0" fontId="33" fillId="0" borderId="109" xfId="0" applyFont="1" applyBorder="1" applyAlignment="1">
      <alignment horizontal="left" vertical="center" wrapText="1"/>
    </xf>
    <xf numFmtId="0" fontId="33" fillId="0" borderId="109" xfId="0" applyFont="1" applyBorder="1" applyAlignment="1">
      <alignment horizontal="left" vertical="center"/>
    </xf>
    <xf numFmtId="0" fontId="61" fillId="9" borderId="111" xfId="0" applyFont="1" applyFill="1" applyBorder="1" applyAlignment="1">
      <alignment horizontal="left"/>
    </xf>
    <xf numFmtId="0" fontId="33" fillId="9" borderId="112" xfId="0" applyFont="1" applyFill="1" applyBorder="1" applyAlignment="1">
      <alignment horizontal="left"/>
    </xf>
    <xf numFmtId="0" fontId="33" fillId="9" borderId="113" xfId="0" applyFont="1" applyFill="1" applyBorder="1" applyAlignment="1">
      <alignment horizontal="left"/>
    </xf>
    <xf numFmtId="0" fontId="61" fillId="9" borderId="112" xfId="0" applyFont="1" applyFill="1" applyBorder="1" applyAlignment="1">
      <alignment horizontal="left"/>
    </xf>
    <xf numFmtId="0" fontId="61" fillId="9" borderId="113" xfId="0" applyFont="1" applyFill="1" applyBorder="1" applyAlignment="1">
      <alignment horizontal="left"/>
    </xf>
    <xf numFmtId="0" fontId="12" fillId="19" borderId="111" xfId="0" applyFont="1" applyFill="1" applyBorder="1" applyAlignment="1">
      <alignment horizontal="center" vertical="center" wrapText="1"/>
    </xf>
    <xf numFmtId="0" fontId="12" fillId="19" borderId="112" xfId="0" applyFont="1" applyFill="1" applyBorder="1" applyAlignment="1">
      <alignment horizontal="center" vertical="center" wrapText="1"/>
    </xf>
    <xf numFmtId="0" fontId="12" fillId="19" borderId="113" xfId="0" applyFont="1" applyFill="1" applyBorder="1" applyAlignment="1">
      <alignment horizontal="center" vertical="center" wrapText="1"/>
    </xf>
    <xf numFmtId="0" fontId="60" fillId="20" borderId="111" xfId="0" applyFont="1" applyFill="1" applyBorder="1" applyAlignment="1">
      <alignment horizontal="center" vertical="top" wrapText="1"/>
    </xf>
    <xf numFmtId="0" fontId="60" fillId="20" borderId="112" xfId="0" applyFont="1" applyFill="1" applyBorder="1" applyAlignment="1">
      <alignment horizontal="center" vertical="top" wrapText="1"/>
    </xf>
    <xf numFmtId="0" fontId="60" fillId="20" borderId="113" xfId="0" applyFont="1" applyFill="1" applyBorder="1" applyAlignment="1">
      <alignment horizontal="center" vertical="top" wrapText="1"/>
    </xf>
    <xf numFmtId="0" fontId="33" fillId="0" borderId="0" xfId="0" applyFont="1" applyBorder="1" applyAlignment="1">
      <alignment horizontal="left" vertical="center" wrapText="1"/>
    </xf>
    <xf numFmtId="0" fontId="32" fillId="8" borderId="116" xfId="0" applyFont="1" applyFill="1" applyBorder="1" applyAlignment="1">
      <alignment horizontal="center" vertical="center" wrapText="1"/>
    </xf>
    <xf numFmtId="0" fontId="32" fillId="8" borderId="118" xfId="0" applyFont="1" applyFill="1" applyBorder="1" applyAlignment="1">
      <alignment horizontal="center" vertical="center" wrapText="1"/>
    </xf>
    <xf numFmtId="0" fontId="32" fillId="8" borderId="121" xfId="0" applyFont="1" applyFill="1" applyBorder="1" applyAlignment="1">
      <alignment horizontal="center" vertical="center" wrapText="1"/>
    </xf>
    <xf numFmtId="0" fontId="40" fillId="15" borderId="38" xfId="0" applyFont="1" applyFill="1" applyBorder="1" applyAlignment="1">
      <alignment horizontal="center" vertical="center" wrapText="1"/>
    </xf>
    <xf numFmtId="0" fontId="40" fillId="15" borderId="31" xfId="0" applyFont="1" applyFill="1" applyBorder="1" applyAlignment="1">
      <alignment horizontal="center" vertical="center" wrapText="1"/>
    </xf>
    <xf numFmtId="0" fontId="40" fillId="15" borderId="32" xfId="0" applyFont="1" applyFill="1" applyBorder="1" applyAlignment="1">
      <alignment horizontal="center" vertical="center" wrapText="1"/>
    </xf>
    <xf numFmtId="0" fontId="32" fillId="8" borderId="115" xfId="0" applyFont="1" applyFill="1" applyBorder="1" applyAlignment="1">
      <alignment horizontal="center" vertical="center" wrapText="1"/>
    </xf>
    <xf numFmtId="0" fontId="32" fillId="8" borderId="27" xfId="0" applyFont="1" applyFill="1" applyBorder="1" applyAlignment="1">
      <alignment horizontal="center" vertical="center" wrapText="1"/>
    </xf>
    <xf numFmtId="0" fontId="32" fillId="8" borderId="120" xfId="0" applyFont="1" applyFill="1" applyBorder="1" applyAlignment="1">
      <alignment horizontal="center" vertical="center" wrapText="1"/>
    </xf>
    <xf numFmtId="0" fontId="32" fillId="8" borderId="114" xfId="0" applyFont="1" applyFill="1" applyBorder="1" applyAlignment="1">
      <alignment horizontal="center" vertical="center" wrapText="1"/>
    </xf>
    <xf numFmtId="0" fontId="32" fillId="8" borderId="117" xfId="0" applyFont="1" applyFill="1" applyBorder="1" applyAlignment="1">
      <alignment horizontal="center" vertical="center" wrapText="1"/>
    </xf>
    <xf numFmtId="0" fontId="32" fillId="8" borderId="119" xfId="0" applyFont="1" applyFill="1" applyBorder="1" applyAlignment="1">
      <alignment horizontal="center" vertical="center" wrapText="1"/>
    </xf>
    <xf numFmtId="0" fontId="43" fillId="10" borderId="21" xfId="0" applyFont="1" applyFill="1" applyBorder="1" applyAlignment="1">
      <alignment horizontal="center" vertical="center" wrapText="1"/>
    </xf>
    <xf numFmtId="0" fontId="40" fillId="15" borderId="127" xfId="0" applyFont="1" applyFill="1" applyBorder="1" applyAlignment="1">
      <alignment horizontal="center" vertical="center" wrapText="1"/>
    </xf>
    <xf numFmtId="0" fontId="40" fillId="15" borderId="129" xfId="0" applyFont="1" applyFill="1" applyBorder="1" applyAlignment="1">
      <alignment horizontal="center" vertical="center" wrapText="1"/>
    </xf>
    <xf numFmtId="0" fontId="8" fillId="0" borderId="3" xfId="0" applyFont="1" applyBorder="1" applyAlignment="1">
      <alignment horizontal="center" vertical="center"/>
    </xf>
    <xf numFmtId="0" fontId="8" fillId="0" borderId="69" xfId="0" applyFont="1" applyBorder="1" applyAlignment="1">
      <alignment horizontal="center" vertical="center"/>
    </xf>
    <xf numFmtId="0" fontId="8" fillId="0" borderId="46" xfId="0" applyFont="1" applyBorder="1" applyAlignment="1">
      <alignment horizontal="center" vertical="center"/>
    </xf>
    <xf numFmtId="0" fontId="30" fillId="15" borderId="122" xfId="0" applyFont="1" applyFill="1" applyBorder="1" applyAlignment="1">
      <alignment vertical="center" wrapText="1"/>
    </xf>
    <xf numFmtId="0" fontId="30" fillId="15" borderId="2" xfId="0" applyFont="1" applyFill="1" applyBorder="1" applyAlignment="1">
      <alignment vertical="center" wrapText="1"/>
    </xf>
    <xf numFmtId="0" fontId="30" fillId="15" borderId="125" xfId="0" applyFont="1" applyFill="1" applyBorder="1" applyAlignment="1">
      <alignment vertical="center" wrapText="1"/>
    </xf>
    <xf numFmtId="0" fontId="0" fillId="0" borderId="3" xfId="0" applyBorder="1" applyAlignment="1">
      <alignment horizontal="center" vertical="center" wrapText="1"/>
    </xf>
    <xf numFmtId="0" fontId="0" fillId="0" borderId="69" xfId="0" applyBorder="1" applyAlignment="1">
      <alignment horizontal="center" vertical="center" wrapText="1"/>
    </xf>
    <xf numFmtId="0" fontId="0" fillId="0" borderId="46" xfId="0" applyBorder="1" applyAlignment="1">
      <alignment horizontal="center" vertical="center" wrapText="1"/>
    </xf>
    <xf numFmtId="0" fontId="43" fillId="10" borderId="20" xfId="0" applyFont="1" applyFill="1" applyBorder="1" applyAlignment="1">
      <alignment horizontal="center" vertical="center" wrapText="1"/>
    </xf>
    <xf numFmtId="0" fontId="40" fillId="14" borderId="82" xfId="0" applyFont="1" applyFill="1" applyBorder="1" applyAlignment="1">
      <alignment horizontal="center" vertical="center" wrapText="1"/>
    </xf>
    <xf numFmtId="0" fontId="40" fillId="14" borderId="78" xfId="0" applyFont="1" applyFill="1" applyBorder="1" applyAlignment="1">
      <alignment horizontal="center" vertical="center" wrapText="1"/>
    </xf>
    <xf numFmtId="0" fontId="40" fillId="14" borderId="43" xfId="0" applyFont="1" applyFill="1" applyBorder="1" applyAlignment="1">
      <alignment horizontal="center" vertical="center" wrapText="1"/>
    </xf>
    <xf numFmtId="0" fontId="30" fillId="15" borderId="128" xfId="0" applyFont="1" applyFill="1" applyBorder="1" applyAlignment="1">
      <alignment horizontal="center" vertical="center" wrapText="1"/>
    </xf>
    <xf numFmtId="0" fontId="30" fillId="15" borderId="72" xfId="0" applyFont="1" applyFill="1" applyBorder="1" applyAlignment="1">
      <alignment horizontal="center" vertical="center" wrapText="1"/>
    </xf>
    <xf numFmtId="0" fontId="30" fillId="15" borderId="130" xfId="0" applyFont="1" applyFill="1" applyBorder="1" applyAlignment="1">
      <alignment horizontal="center" vertical="center" wrapText="1"/>
    </xf>
    <xf numFmtId="0" fontId="40" fillId="14" borderId="79" xfId="0" applyFont="1" applyFill="1" applyBorder="1" applyAlignment="1">
      <alignment horizontal="center" vertical="center" wrapText="1"/>
    </xf>
    <xf numFmtId="0" fontId="40" fillId="14" borderId="71" xfId="0" applyFont="1" applyFill="1" applyBorder="1" applyAlignment="1">
      <alignment horizontal="center" vertical="center" wrapText="1"/>
    </xf>
    <xf numFmtId="0" fontId="40" fillId="14" borderId="42" xfId="0" applyFont="1" applyFill="1" applyBorder="1" applyAlignment="1">
      <alignment horizontal="center" vertical="center" wrapText="1"/>
    </xf>
    <xf numFmtId="0" fontId="40" fillId="14" borderId="80" xfId="0" applyFont="1" applyFill="1" applyBorder="1" applyAlignment="1">
      <alignment horizontal="center" vertical="center" wrapText="1"/>
    </xf>
    <xf numFmtId="0" fontId="40" fillId="14" borderId="77" xfId="0" applyFont="1" applyFill="1" applyBorder="1" applyAlignment="1">
      <alignment horizontal="center" vertical="center" wrapText="1"/>
    </xf>
    <xf numFmtId="0" fontId="30" fillId="15" borderId="128" xfId="0" applyFont="1" applyFill="1" applyBorder="1" applyAlignment="1">
      <alignment horizontal="left" vertical="center" wrapText="1"/>
    </xf>
    <xf numFmtId="0" fontId="30" fillId="15" borderId="72" xfId="0" applyFont="1" applyFill="1" applyBorder="1" applyAlignment="1">
      <alignment horizontal="left" vertical="center" wrapText="1"/>
    </xf>
    <xf numFmtId="0" fontId="30" fillId="15" borderId="130" xfId="0" applyFont="1" applyFill="1" applyBorder="1" applyAlignment="1">
      <alignment horizontal="left" vertical="center" wrapText="1"/>
    </xf>
    <xf numFmtId="0" fontId="30" fillId="15" borderId="131" xfId="0" applyFont="1" applyFill="1" applyBorder="1" applyAlignment="1">
      <alignment horizontal="center" vertical="center" wrapText="1"/>
    </xf>
    <xf numFmtId="0" fontId="30" fillId="15" borderId="0" xfId="0" applyFont="1" applyFill="1" applyBorder="1" applyAlignment="1">
      <alignment horizontal="center" vertical="center" wrapText="1"/>
    </xf>
    <xf numFmtId="0" fontId="30" fillId="15" borderId="109" xfId="0" applyFont="1" applyFill="1" applyBorder="1" applyAlignment="1">
      <alignment horizontal="center" vertical="center" wrapText="1"/>
    </xf>
    <xf numFmtId="0" fontId="0" fillId="0" borderId="28" xfId="0" applyBorder="1" applyAlignment="1">
      <alignment horizontal="center" vertical="center" wrapText="1"/>
    </xf>
    <xf numFmtId="0" fontId="0" fillId="0" borderId="5" xfId="0" applyBorder="1" applyAlignment="1">
      <alignment horizontal="center" vertical="center" wrapText="1"/>
    </xf>
    <xf numFmtId="0" fontId="0" fillId="0" borderId="70" xfId="0" applyBorder="1" applyAlignment="1">
      <alignment horizontal="center" vertical="center" wrapText="1"/>
    </xf>
    <xf numFmtId="165" fontId="18" fillId="0" borderId="88" xfId="0" applyNumberFormat="1" applyFont="1" applyBorder="1" applyAlignment="1">
      <alignment horizontal="center" vertical="center"/>
    </xf>
    <xf numFmtId="165" fontId="18" fillId="0" borderId="89" xfId="0" applyNumberFormat="1" applyFont="1" applyBorder="1" applyAlignment="1">
      <alignment horizontal="center" vertical="center"/>
    </xf>
    <xf numFmtId="165" fontId="18" fillId="0" borderId="90" xfId="0" applyNumberFormat="1" applyFont="1" applyBorder="1" applyAlignment="1">
      <alignment horizontal="center" vertical="center"/>
    </xf>
    <xf numFmtId="0" fontId="39" fillId="0" borderId="28" xfId="0" applyFont="1" applyBorder="1" applyAlignment="1">
      <alignment horizontal="center" vertical="center" wrapText="1"/>
    </xf>
    <xf numFmtId="0" fontId="39" fillId="0" borderId="5" xfId="0" applyFont="1" applyBorder="1" applyAlignment="1">
      <alignment horizontal="center" vertical="center" wrapText="1"/>
    </xf>
    <xf numFmtId="0" fontId="39" fillId="0" borderId="70" xfId="0" applyFont="1" applyBorder="1" applyAlignment="1">
      <alignment horizontal="center" vertical="center" wrapText="1"/>
    </xf>
    <xf numFmtId="165" fontId="18" fillId="0" borderId="19" xfId="0" applyNumberFormat="1" applyFont="1" applyBorder="1" applyAlignment="1">
      <alignment horizontal="center" vertical="center"/>
    </xf>
    <xf numFmtId="0" fontId="38" fillId="9" borderId="33" xfId="0" applyFont="1" applyFill="1" applyBorder="1" applyAlignment="1">
      <alignment horizontal="center" vertical="center"/>
    </xf>
    <xf numFmtId="0" fontId="38" fillId="9" borderId="34" xfId="0" applyFont="1" applyFill="1" applyBorder="1" applyAlignment="1">
      <alignment horizontal="center" vertical="center"/>
    </xf>
    <xf numFmtId="0" fontId="31" fillId="9" borderId="31" xfId="0" applyFont="1" applyFill="1" applyBorder="1" applyAlignment="1">
      <alignment horizontal="center" vertical="center"/>
    </xf>
    <xf numFmtId="0" fontId="31" fillId="9" borderId="32" xfId="0" applyFont="1" applyFill="1" applyBorder="1" applyAlignment="1">
      <alignment horizontal="center" vertical="center"/>
    </xf>
    <xf numFmtId="0" fontId="38" fillId="9" borderId="35" xfId="0" applyFont="1" applyFill="1" applyBorder="1" applyAlignment="1">
      <alignment horizontal="center" vertical="center"/>
    </xf>
    <xf numFmtId="0" fontId="43" fillId="10" borderId="84" xfId="0" applyFont="1" applyFill="1" applyBorder="1" applyAlignment="1">
      <alignment horizontal="center" vertical="center" wrapText="1"/>
    </xf>
    <xf numFmtId="0" fontId="43" fillId="10" borderId="85" xfId="0" applyFont="1" applyFill="1" applyBorder="1" applyAlignment="1">
      <alignment horizontal="center" vertical="center" wrapText="1"/>
    </xf>
    <xf numFmtId="0" fontId="30" fillId="15" borderId="132" xfId="0" applyFont="1" applyFill="1" applyBorder="1" applyAlignment="1">
      <alignment horizontal="center" vertical="center" wrapText="1"/>
    </xf>
    <xf numFmtId="0" fontId="30" fillId="15" borderId="133" xfId="0" applyFont="1" applyFill="1" applyBorder="1" applyAlignment="1">
      <alignment horizontal="center" vertical="center" wrapText="1"/>
    </xf>
    <xf numFmtId="0" fontId="2" fillId="0" borderId="0" xfId="0" applyFont="1" applyBorder="1" applyAlignment="1">
      <alignment horizontal="center" vertical="center" wrapText="1"/>
    </xf>
    <xf numFmtId="0" fontId="38" fillId="9" borderId="30" xfId="0" applyFont="1" applyFill="1" applyBorder="1" applyAlignment="1">
      <alignment horizontal="center" vertical="center"/>
    </xf>
    <xf numFmtId="0" fontId="38" fillId="9" borderId="31" xfId="0" applyFont="1" applyFill="1" applyBorder="1" applyAlignment="1">
      <alignment horizontal="center" vertical="center"/>
    </xf>
    <xf numFmtId="0" fontId="16" fillId="9" borderId="83" xfId="0" applyFont="1" applyFill="1" applyBorder="1" applyAlignment="1" applyProtection="1">
      <alignment horizontal="center" vertical="center"/>
      <protection locked="0"/>
    </xf>
    <xf numFmtId="0" fontId="6" fillId="10" borderId="14" xfId="0" applyFont="1" applyFill="1" applyBorder="1" applyAlignment="1">
      <alignment horizontal="center" vertical="center"/>
    </xf>
    <xf numFmtId="0" fontId="6" fillId="10" borderId="15" xfId="0" applyFont="1" applyFill="1" applyBorder="1" applyAlignment="1">
      <alignment horizontal="center" vertical="center"/>
    </xf>
    <xf numFmtId="0" fontId="6" fillId="10" borderId="16" xfId="0" applyFont="1" applyFill="1" applyBorder="1" applyAlignment="1">
      <alignment horizontal="center" vertical="center"/>
    </xf>
    <xf numFmtId="0" fontId="7" fillId="9" borderId="0" xfId="0" applyFont="1" applyFill="1" applyAlignment="1">
      <alignment horizontal="center"/>
    </xf>
    <xf numFmtId="0" fontId="7" fillId="9" borderId="25" xfId="0" applyFont="1" applyFill="1" applyBorder="1" applyAlignment="1">
      <alignment horizontal="center" vertical="center"/>
    </xf>
    <xf numFmtId="0" fontId="7" fillId="9" borderId="26" xfId="0" applyFont="1" applyFill="1" applyBorder="1" applyAlignment="1">
      <alignment horizontal="center" vertical="center"/>
    </xf>
    <xf numFmtId="9" fontId="7" fillId="12" borderId="23" xfId="1" applyFont="1" applyFill="1" applyBorder="1" applyAlignment="1">
      <alignment horizontal="center" vertical="center"/>
    </xf>
    <xf numFmtId="9" fontId="7" fillId="12" borderId="20" xfId="1" applyFont="1" applyFill="1" applyBorder="1" applyAlignment="1">
      <alignment horizontal="center" vertical="center"/>
    </xf>
    <xf numFmtId="0" fontId="7" fillId="9" borderId="0" xfId="0" applyFont="1" applyFill="1" applyAlignment="1">
      <alignment horizontal="center" vertical="center"/>
    </xf>
    <xf numFmtId="0" fontId="7" fillId="9" borderId="24" xfId="0" applyFont="1" applyFill="1" applyBorder="1" applyAlignment="1">
      <alignment horizontal="center" vertical="center"/>
    </xf>
    <xf numFmtId="166" fontId="7" fillId="11" borderId="23" xfId="0" applyNumberFormat="1" applyFont="1" applyFill="1" applyBorder="1" applyAlignment="1">
      <alignment horizontal="center" vertical="center"/>
    </xf>
    <xf numFmtId="166" fontId="7" fillId="11" borderId="21" xfId="0" applyNumberFormat="1" applyFont="1" applyFill="1" applyBorder="1" applyAlignment="1">
      <alignment horizontal="center" vertical="center"/>
    </xf>
    <xf numFmtId="166" fontId="7" fillId="11" borderId="20" xfId="0" applyNumberFormat="1" applyFont="1" applyFill="1" applyBorder="1" applyAlignment="1">
      <alignment horizontal="center" vertical="center"/>
    </xf>
    <xf numFmtId="9" fontId="7" fillId="12" borderId="22" xfId="1" applyFont="1" applyFill="1" applyBorder="1" applyAlignment="1">
      <alignment horizontal="center" vertical="center"/>
    </xf>
    <xf numFmtId="0" fontId="7" fillId="9" borderId="24" xfId="0" applyFont="1" applyFill="1" applyBorder="1" applyAlignment="1">
      <alignment horizontal="center"/>
    </xf>
  </cellXfs>
  <cellStyles count="2">
    <cellStyle name="Normal" xfId="0" builtinId="0"/>
    <cellStyle name="Porcentaje" xfId="1" builtinId="5"/>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6666FF"/>
      <color rgb="FFEAEFFA"/>
      <color rgb="FFDAE3F6"/>
      <color rgb="FFCDFFE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17/10/relationships/person" Target="persons/person.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png"/><Relationship Id="rId5" Type="http://schemas.openxmlformats.org/officeDocument/2006/relationships/image" Target="../media/image5.emf"/><Relationship Id="rId4" Type="http://schemas.openxmlformats.org/officeDocument/2006/relationships/image" Target="../media/image4.emf"/></Relationships>
</file>

<file path=xl/drawings/_rels/drawing2.xml.rels><?xml version="1.0" encoding="UTF-8" standalone="yes"?>
<Relationships xmlns="http://schemas.openxmlformats.org/package/2006/relationships"><Relationship Id="rId2" Type="http://schemas.openxmlformats.org/officeDocument/2006/relationships/image" Target="../media/image7.svg"/><Relationship Id="rId1" Type="http://schemas.openxmlformats.org/officeDocument/2006/relationships/image" Target="../media/image6.png"/></Relationships>
</file>

<file path=xl/drawings/_rels/drawing3.xml.rels><?xml version="1.0" encoding="UTF-8" standalone="yes"?>
<Relationships xmlns="http://schemas.openxmlformats.org/package/2006/relationships"><Relationship Id="rId2" Type="http://schemas.openxmlformats.org/officeDocument/2006/relationships/image" Target="../media/image9.png"/><Relationship Id="rId1" Type="http://schemas.openxmlformats.org/officeDocument/2006/relationships/image" Target="../media/image8.png"/></Relationships>
</file>

<file path=xl/drawings/_rels/drawing4.xml.rels><?xml version="1.0" encoding="UTF-8" standalone="yes"?>
<Relationships xmlns="http://schemas.openxmlformats.org/package/2006/relationships"><Relationship Id="rId2" Type="http://schemas.openxmlformats.org/officeDocument/2006/relationships/image" Target="../media/image9.png"/><Relationship Id="rId1" Type="http://schemas.openxmlformats.org/officeDocument/2006/relationships/image" Target="../media/image8.png"/></Relationships>
</file>

<file path=xl/drawings/_rels/drawing5.xml.rels><?xml version="1.0" encoding="UTF-8" standalone="yes"?>
<Relationships xmlns="http://schemas.openxmlformats.org/package/2006/relationships"><Relationship Id="rId2" Type="http://schemas.openxmlformats.org/officeDocument/2006/relationships/image" Target="../media/image9.png"/><Relationship Id="rId1" Type="http://schemas.openxmlformats.org/officeDocument/2006/relationships/image" Target="../media/image8.png"/></Relationships>
</file>

<file path=xl/drawings/_rels/drawing6.xml.rels><?xml version="1.0" encoding="UTF-8" standalone="yes"?>
<Relationships xmlns="http://schemas.openxmlformats.org/package/2006/relationships"><Relationship Id="rId2" Type="http://schemas.openxmlformats.org/officeDocument/2006/relationships/image" Target="../media/image9.png"/><Relationship Id="rId1" Type="http://schemas.openxmlformats.org/officeDocument/2006/relationships/image" Target="../media/image8.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2</xdr:col>
      <xdr:colOff>333376</xdr:colOff>
      <xdr:row>2</xdr:row>
      <xdr:rowOff>103617</xdr:rowOff>
    </xdr:to>
    <xdr:pic>
      <xdr:nvPicPr>
        <xdr:cNvPr id="2" name="Imagen 1">
          <a:extLst>
            <a:ext uri="{FF2B5EF4-FFF2-40B4-BE49-F238E27FC236}">
              <a16:creationId xmlns:a16="http://schemas.microsoft.com/office/drawing/2014/main" id="{76EB1D71-3CE9-4243-9175-DC28A291CD82}"/>
            </a:ext>
          </a:extLst>
        </xdr:cNvPr>
        <xdr:cNvPicPr>
          <a:picLocks noChangeAspect="1"/>
        </xdr:cNvPicPr>
      </xdr:nvPicPr>
      <xdr:blipFill rotWithShape="1">
        <a:blip xmlns:r="http://schemas.openxmlformats.org/officeDocument/2006/relationships" r:embed="rId1"/>
        <a:srcRect t="22870" b="26916"/>
        <a:stretch/>
      </xdr:blipFill>
      <xdr:spPr>
        <a:xfrm>
          <a:off x="1" y="0"/>
          <a:ext cx="2609850" cy="484617"/>
        </a:xfrm>
        <a:prstGeom prst="rect">
          <a:avLst/>
        </a:prstGeom>
      </xdr:spPr>
    </xdr:pic>
    <xdr:clientData/>
  </xdr:twoCellAnchor>
  <xdr:twoCellAnchor editAs="oneCell">
    <xdr:from>
      <xdr:col>4</xdr:col>
      <xdr:colOff>352425</xdr:colOff>
      <xdr:row>3</xdr:row>
      <xdr:rowOff>0</xdr:rowOff>
    </xdr:from>
    <xdr:to>
      <xdr:col>13</xdr:col>
      <xdr:colOff>259291</xdr:colOff>
      <xdr:row>4</xdr:row>
      <xdr:rowOff>1095375</xdr:rowOff>
    </xdr:to>
    <xdr:pic>
      <xdr:nvPicPr>
        <xdr:cNvPr id="4" name="Imagen 3">
          <a:extLst>
            <a:ext uri="{FF2B5EF4-FFF2-40B4-BE49-F238E27FC236}">
              <a16:creationId xmlns:a16="http://schemas.microsoft.com/office/drawing/2014/main" id="{0ED199E2-037A-5A7A-5D5F-2DC1D5CE1F3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19525" y="581025"/>
          <a:ext cx="6764866" cy="1295400"/>
        </a:xfrm>
        <a:prstGeom prst="rect">
          <a:avLst/>
        </a:prstGeom>
        <a:solidFill>
          <a:schemeClr val="bg1"/>
        </a:solidFill>
      </xdr:spPr>
    </xdr:pic>
    <xdr:clientData/>
  </xdr:twoCellAnchor>
  <xdr:twoCellAnchor>
    <xdr:from>
      <xdr:col>13</xdr:col>
      <xdr:colOff>228600</xdr:colOff>
      <xdr:row>2</xdr:row>
      <xdr:rowOff>180976</xdr:rowOff>
    </xdr:from>
    <xdr:to>
      <xdr:col>14</xdr:col>
      <xdr:colOff>209549</xdr:colOff>
      <xdr:row>4</xdr:row>
      <xdr:rowOff>1057276</xdr:rowOff>
    </xdr:to>
    <xdr:sp macro="" textlink="">
      <xdr:nvSpPr>
        <xdr:cNvPr id="6" name="CuadroTexto 5">
          <a:extLst>
            <a:ext uri="{FF2B5EF4-FFF2-40B4-BE49-F238E27FC236}">
              <a16:creationId xmlns:a16="http://schemas.microsoft.com/office/drawing/2014/main" id="{DE833A2B-621C-4663-46AB-8345ED357F8F}"/>
            </a:ext>
          </a:extLst>
        </xdr:cNvPr>
        <xdr:cNvSpPr txBox="1"/>
      </xdr:nvSpPr>
      <xdr:spPr>
        <a:xfrm>
          <a:off x="10553700" y="561976"/>
          <a:ext cx="647699" cy="1266825"/>
        </a:xfrm>
        <a:prstGeom prst="rect">
          <a:avLst/>
        </a:prstGeom>
        <a:solidFill>
          <a:srgbClr val="FF0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vert="vert270" wrap="square" rtlCol="0" anchor="ctr"/>
        <a:lstStyle/>
        <a:p>
          <a:pPr algn="ctr"/>
          <a:r>
            <a:rPr lang="es-CO" sz="1000" b="1">
              <a:solidFill>
                <a:schemeClr val="bg1"/>
              </a:solidFill>
            </a:rPr>
            <a:t>Pilar 1. Productividad</a:t>
          </a:r>
        </a:p>
      </xdr:txBody>
    </xdr:sp>
    <xdr:clientData/>
  </xdr:twoCellAnchor>
  <xdr:twoCellAnchor>
    <xdr:from>
      <xdr:col>13</xdr:col>
      <xdr:colOff>238126</xdr:colOff>
      <xdr:row>4</xdr:row>
      <xdr:rowOff>1085851</xdr:rowOff>
    </xdr:from>
    <xdr:to>
      <xdr:col>14</xdr:col>
      <xdr:colOff>209550</xdr:colOff>
      <xdr:row>5</xdr:row>
      <xdr:rowOff>1206500</xdr:rowOff>
    </xdr:to>
    <xdr:sp macro="" textlink="">
      <xdr:nvSpPr>
        <xdr:cNvPr id="7" name="CuadroTexto 6">
          <a:extLst>
            <a:ext uri="{FF2B5EF4-FFF2-40B4-BE49-F238E27FC236}">
              <a16:creationId xmlns:a16="http://schemas.microsoft.com/office/drawing/2014/main" id="{B1C45395-A0FB-4A3D-9560-B2A9006C37A7}"/>
            </a:ext>
          </a:extLst>
        </xdr:cNvPr>
        <xdr:cNvSpPr txBox="1"/>
      </xdr:nvSpPr>
      <xdr:spPr>
        <a:xfrm>
          <a:off x="10556876" y="1863726"/>
          <a:ext cx="638174" cy="1327149"/>
        </a:xfrm>
        <a:prstGeom prst="rect">
          <a:avLst/>
        </a:prstGeom>
        <a:solidFill>
          <a:srgbClr val="00B0F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vert="vert270" wrap="square" rtlCol="0" anchor="ctr"/>
        <a:lstStyle/>
        <a:p>
          <a:pPr algn="ctr"/>
          <a:r>
            <a:rPr lang="es-CO" sz="1000" b="1">
              <a:solidFill>
                <a:schemeClr val="bg1"/>
              </a:solidFill>
            </a:rPr>
            <a:t>Pilar 2. Construcción de Integridad</a:t>
          </a:r>
        </a:p>
      </xdr:txBody>
    </xdr:sp>
    <xdr:clientData/>
  </xdr:twoCellAnchor>
  <xdr:twoCellAnchor editAs="oneCell">
    <xdr:from>
      <xdr:col>4</xdr:col>
      <xdr:colOff>330200</xdr:colOff>
      <xdr:row>5</xdr:row>
      <xdr:rowOff>1212850</xdr:rowOff>
    </xdr:from>
    <xdr:to>
      <xdr:col>13</xdr:col>
      <xdr:colOff>254000</xdr:colOff>
      <xdr:row>6</xdr:row>
      <xdr:rowOff>1151624</xdr:rowOff>
    </xdr:to>
    <xdr:pic>
      <xdr:nvPicPr>
        <xdr:cNvPr id="8" name="Imagen 7">
          <a:extLst>
            <a:ext uri="{FF2B5EF4-FFF2-40B4-BE49-F238E27FC236}">
              <a16:creationId xmlns:a16="http://schemas.microsoft.com/office/drawing/2014/main" id="{A33AD3B9-6462-F4BA-67A9-7B015C95D016}"/>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790950" y="3197225"/>
          <a:ext cx="6781800" cy="1542149"/>
        </a:xfrm>
        <a:prstGeom prst="rect">
          <a:avLst/>
        </a:prstGeom>
        <a:solidFill>
          <a:schemeClr val="bg1"/>
        </a:solidFill>
      </xdr:spPr>
    </xdr:pic>
    <xdr:clientData/>
  </xdr:twoCellAnchor>
  <xdr:twoCellAnchor>
    <xdr:from>
      <xdr:col>13</xdr:col>
      <xdr:colOff>228600</xdr:colOff>
      <xdr:row>5</xdr:row>
      <xdr:rowOff>1187451</xdr:rowOff>
    </xdr:from>
    <xdr:to>
      <xdr:col>14</xdr:col>
      <xdr:colOff>209549</xdr:colOff>
      <xdr:row>6</xdr:row>
      <xdr:rowOff>1127125</xdr:rowOff>
    </xdr:to>
    <xdr:sp macro="" textlink="">
      <xdr:nvSpPr>
        <xdr:cNvPr id="9" name="CuadroTexto 8">
          <a:extLst>
            <a:ext uri="{FF2B5EF4-FFF2-40B4-BE49-F238E27FC236}">
              <a16:creationId xmlns:a16="http://schemas.microsoft.com/office/drawing/2014/main" id="{D135CD65-32C5-445E-A976-496982C8B6EA}"/>
            </a:ext>
          </a:extLst>
        </xdr:cNvPr>
        <xdr:cNvSpPr txBox="1"/>
      </xdr:nvSpPr>
      <xdr:spPr>
        <a:xfrm>
          <a:off x="10547350" y="3171826"/>
          <a:ext cx="647699" cy="1543049"/>
        </a:xfrm>
        <a:prstGeom prst="rect">
          <a:avLst/>
        </a:prstGeom>
        <a:solidFill>
          <a:srgbClr val="6666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vert="vert270" wrap="square" rtlCol="0" anchor="ctr"/>
        <a:lstStyle/>
        <a:p>
          <a:pPr algn="ctr"/>
          <a:r>
            <a:rPr lang="es-CO" sz="1000" b="1">
              <a:solidFill>
                <a:schemeClr val="bg1"/>
              </a:solidFill>
            </a:rPr>
            <a:t>Pilar 3. Gestión cultural</a:t>
          </a:r>
        </a:p>
      </xdr:txBody>
    </xdr:sp>
    <xdr:clientData/>
  </xdr:twoCellAnchor>
  <xdr:twoCellAnchor editAs="oneCell">
    <xdr:from>
      <xdr:col>4</xdr:col>
      <xdr:colOff>321112</xdr:colOff>
      <xdr:row>6</xdr:row>
      <xdr:rowOff>1181101</xdr:rowOff>
    </xdr:from>
    <xdr:to>
      <xdr:col>13</xdr:col>
      <xdr:colOff>254000</xdr:colOff>
      <xdr:row>11</xdr:row>
      <xdr:rowOff>9999</xdr:rowOff>
    </xdr:to>
    <xdr:pic>
      <xdr:nvPicPr>
        <xdr:cNvPr id="11" name="Imagen 10">
          <a:extLst>
            <a:ext uri="{FF2B5EF4-FFF2-40B4-BE49-F238E27FC236}">
              <a16:creationId xmlns:a16="http://schemas.microsoft.com/office/drawing/2014/main" id="{11A26AC6-ADDB-D7A4-7442-DC8D9E3195D2}"/>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3781862" y="4768851"/>
          <a:ext cx="6790888" cy="1749898"/>
        </a:xfrm>
        <a:prstGeom prst="rect">
          <a:avLst/>
        </a:prstGeom>
        <a:solidFill>
          <a:schemeClr val="bg1"/>
        </a:solidFill>
      </xdr:spPr>
    </xdr:pic>
    <xdr:clientData/>
  </xdr:twoCellAnchor>
  <xdr:twoCellAnchor>
    <xdr:from>
      <xdr:col>13</xdr:col>
      <xdr:colOff>260350</xdr:colOff>
      <xdr:row>6</xdr:row>
      <xdr:rowOff>1165226</xdr:rowOff>
    </xdr:from>
    <xdr:to>
      <xdr:col>14</xdr:col>
      <xdr:colOff>241299</xdr:colOff>
      <xdr:row>15</xdr:row>
      <xdr:rowOff>41275</xdr:rowOff>
    </xdr:to>
    <xdr:sp macro="" textlink="">
      <xdr:nvSpPr>
        <xdr:cNvPr id="12" name="CuadroTexto 11">
          <a:extLst>
            <a:ext uri="{FF2B5EF4-FFF2-40B4-BE49-F238E27FC236}">
              <a16:creationId xmlns:a16="http://schemas.microsoft.com/office/drawing/2014/main" id="{AE0B29FA-ED15-45B4-B72C-8A8FEC93D8AB}"/>
            </a:ext>
          </a:extLst>
        </xdr:cNvPr>
        <xdr:cNvSpPr txBox="1"/>
      </xdr:nvSpPr>
      <xdr:spPr>
        <a:xfrm>
          <a:off x="10579100" y="4752976"/>
          <a:ext cx="647699" cy="1733549"/>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vert="vert270" wrap="square" rtlCol="0" anchor="ctr"/>
        <a:lstStyle/>
        <a:p>
          <a:pPr algn="ctr"/>
          <a:r>
            <a:rPr lang="es-CO" sz="1000" b="1">
              <a:solidFill>
                <a:srgbClr val="002060"/>
              </a:solidFill>
            </a:rPr>
            <a:t>Pilar 4. Desarrollo persona-equipo</a:t>
          </a:r>
        </a:p>
      </xdr:txBody>
    </xdr:sp>
    <xdr:clientData/>
  </xdr:twoCellAnchor>
  <xdr:twoCellAnchor editAs="oneCell">
    <xdr:from>
      <xdr:col>4</xdr:col>
      <xdr:colOff>349250</xdr:colOff>
      <xdr:row>4</xdr:row>
      <xdr:rowOff>1111250</xdr:rowOff>
    </xdr:from>
    <xdr:to>
      <xdr:col>13</xdr:col>
      <xdr:colOff>254000</xdr:colOff>
      <xdr:row>5</xdr:row>
      <xdr:rowOff>1199745</xdr:rowOff>
    </xdr:to>
    <xdr:pic>
      <xdr:nvPicPr>
        <xdr:cNvPr id="13" name="Imagen 12">
          <a:extLst>
            <a:ext uri="{FF2B5EF4-FFF2-40B4-BE49-F238E27FC236}">
              <a16:creationId xmlns:a16="http://schemas.microsoft.com/office/drawing/2014/main" id="{3F4F6704-7BE0-45D0-07E5-AB215EEEC4EF}"/>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143375" y="1889125"/>
          <a:ext cx="6762750" cy="129499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304800</xdr:colOff>
      <xdr:row>1</xdr:row>
      <xdr:rowOff>114300</xdr:rowOff>
    </xdr:to>
    <xdr:sp macro="" textlink="">
      <xdr:nvSpPr>
        <xdr:cNvPr id="7170" name="AutoShape 2">
          <a:extLst>
            <a:ext uri="{FF2B5EF4-FFF2-40B4-BE49-F238E27FC236}">
              <a16:creationId xmlns:a16="http://schemas.microsoft.com/office/drawing/2014/main" id="{1827A5D4-7838-5B83-DB18-3B8B7B420802}"/>
            </a:ext>
          </a:extLst>
        </xdr:cNvPr>
        <xdr:cNvSpPr>
          <a:spLocks noChangeAspect="1" noChangeArrowheads="1"/>
        </xdr:cNvSpPr>
      </xdr:nvSpPr>
      <xdr:spPr bwMode="auto">
        <a:xfrm>
          <a:off x="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0</xdr:row>
      <xdr:rowOff>0</xdr:rowOff>
    </xdr:from>
    <xdr:to>
      <xdr:col>10</xdr:col>
      <xdr:colOff>0</xdr:colOff>
      <xdr:row>22</xdr:row>
      <xdr:rowOff>95250</xdr:rowOff>
    </xdr:to>
    <xdr:pic>
      <xdr:nvPicPr>
        <xdr:cNvPr id="2" name="Gráfico 1">
          <a:extLst>
            <a:ext uri="{FF2B5EF4-FFF2-40B4-BE49-F238E27FC236}">
              <a16:creationId xmlns:a16="http://schemas.microsoft.com/office/drawing/2014/main" id="{1548F528-F06F-7874-607B-527AF992E73D}"/>
            </a:ext>
          </a:extLst>
        </xdr:cNvPr>
        <xdr:cNvPicPr>
          <a:picLocks noChangeAspect="1"/>
        </xdr:cNvPicPr>
      </xdr:nvPicPr>
      <xdr:blipFill>
        <a:blip xmlns:r="http://schemas.openxmlformats.org/officeDocument/2006/relationships" r:embed="rId1">
          <a:extLst>
            <a:ext uri="{96DAC541-7B7A-43D3-8B79-37D633B846F1}">
              <asvg:svgBlip xmlns:asvg="http://schemas.microsoft.com/office/drawing/2016/SVG/main" r:embed="rId2"/>
            </a:ext>
          </a:extLst>
        </a:blip>
        <a:stretch>
          <a:fillRect/>
        </a:stretch>
      </xdr:blipFill>
      <xdr:spPr>
        <a:xfrm>
          <a:off x="0" y="0"/>
          <a:ext cx="7620000" cy="42862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132907</xdr:colOff>
      <xdr:row>1</xdr:row>
      <xdr:rowOff>44303</xdr:rowOff>
    </xdr:from>
    <xdr:to>
      <xdr:col>2</xdr:col>
      <xdr:colOff>431653</xdr:colOff>
      <xdr:row>3</xdr:row>
      <xdr:rowOff>221882</xdr:rowOff>
    </xdr:to>
    <xdr:pic>
      <xdr:nvPicPr>
        <xdr:cNvPr id="5" name="Imagen 4" descr="logo Función Pública">
          <a:extLst>
            <a:ext uri="{FF2B5EF4-FFF2-40B4-BE49-F238E27FC236}">
              <a16:creationId xmlns:a16="http://schemas.microsoft.com/office/drawing/2014/main" id="{B0575A27-8D09-43D0-BB14-9CE95ABC75A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4419" y="243663"/>
          <a:ext cx="2849304" cy="5794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117126</xdr:colOff>
      <xdr:row>1</xdr:row>
      <xdr:rowOff>55379</xdr:rowOff>
    </xdr:from>
    <xdr:to>
      <xdr:col>8</xdr:col>
      <xdr:colOff>1194538</xdr:colOff>
      <xdr:row>3</xdr:row>
      <xdr:rowOff>243664</xdr:rowOff>
    </xdr:to>
    <xdr:pic>
      <xdr:nvPicPr>
        <xdr:cNvPr id="3" name="Imagen 2" descr="C:\Users\mneisa\AppData\Local\Microsoft\Windows\INetCache\Content.MSO\1659CC51.tmp">
          <a:extLst>
            <a:ext uri="{FF2B5EF4-FFF2-40B4-BE49-F238E27FC236}">
              <a16:creationId xmlns:a16="http://schemas.microsoft.com/office/drawing/2014/main" id="{1D608E56-0777-47F2-BC76-167D4CD2AD3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599539" y="254739"/>
          <a:ext cx="3336830" cy="58700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114299</xdr:colOff>
      <xdr:row>0</xdr:row>
      <xdr:rowOff>342898</xdr:rowOff>
    </xdr:from>
    <xdr:to>
      <xdr:col>3</xdr:col>
      <xdr:colOff>1200150</xdr:colOff>
      <xdr:row>0</xdr:row>
      <xdr:rowOff>1295915</xdr:rowOff>
    </xdr:to>
    <xdr:pic>
      <xdr:nvPicPr>
        <xdr:cNvPr id="3" name="Imagen 2" descr="logo Función Pública">
          <a:extLst>
            <a:ext uri="{FF2B5EF4-FFF2-40B4-BE49-F238E27FC236}">
              <a16:creationId xmlns:a16="http://schemas.microsoft.com/office/drawing/2014/main" id="{DA6D30C9-510F-48A8-B688-D2FF4260D43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099" y="342898"/>
          <a:ext cx="4895851" cy="95301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xdr:col>
      <xdr:colOff>3295650</xdr:colOff>
      <xdr:row>0</xdr:row>
      <xdr:rowOff>228599</xdr:rowOff>
    </xdr:from>
    <xdr:to>
      <xdr:col>17</xdr:col>
      <xdr:colOff>4178300</xdr:colOff>
      <xdr:row>0</xdr:row>
      <xdr:rowOff>1161972</xdr:rowOff>
    </xdr:to>
    <xdr:pic>
      <xdr:nvPicPr>
        <xdr:cNvPr id="4" name="Imagen 3" descr="C:\Users\mneisa\AppData\Local\Microsoft\Windows\INetCache\Content.MSO\4C6676B2.tmp">
          <a:extLst>
            <a:ext uri="{FF2B5EF4-FFF2-40B4-BE49-F238E27FC236}">
              <a16:creationId xmlns:a16="http://schemas.microsoft.com/office/drawing/2014/main" id="{7F10D51C-6D6A-47C2-AB2D-6DD1069990E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0100250" y="228599"/>
          <a:ext cx="5321300" cy="93337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47625</xdr:colOff>
      <xdr:row>0</xdr:row>
      <xdr:rowOff>83343</xdr:rowOff>
    </xdr:from>
    <xdr:to>
      <xdr:col>5</xdr:col>
      <xdr:colOff>226219</xdr:colOff>
      <xdr:row>2</xdr:row>
      <xdr:rowOff>98419</xdr:rowOff>
    </xdr:to>
    <xdr:pic>
      <xdr:nvPicPr>
        <xdr:cNvPr id="3" name="Imagen 2" descr="logo Función Pública">
          <a:extLst>
            <a:ext uri="{FF2B5EF4-FFF2-40B4-BE49-F238E27FC236}">
              <a16:creationId xmlns:a16="http://schemas.microsoft.com/office/drawing/2014/main" id="{F55CB992-8A09-4AE5-9153-47699BF8175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8125" y="83343"/>
          <a:ext cx="3762375" cy="76517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582187</xdr:colOff>
      <xdr:row>0</xdr:row>
      <xdr:rowOff>154781</xdr:rowOff>
    </xdr:from>
    <xdr:to>
      <xdr:col>9</xdr:col>
      <xdr:colOff>2543968</xdr:colOff>
      <xdr:row>2</xdr:row>
      <xdr:rowOff>35719</xdr:rowOff>
    </xdr:to>
    <xdr:pic>
      <xdr:nvPicPr>
        <xdr:cNvPr id="4" name="Imagen 3" descr="C:\Users\mneisa\AppData\Local\Microsoft\Windows\INetCache\Content.MSO\C034B04F.tmp">
          <a:extLst>
            <a:ext uri="{FF2B5EF4-FFF2-40B4-BE49-F238E27FC236}">
              <a16:creationId xmlns:a16="http://schemas.microsoft.com/office/drawing/2014/main" id="{0CE3DC11-E813-4265-9A55-12C1C6B5564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61343" y="154781"/>
          <a:ext cx="3664375" cy="6429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74082</xdr:colOff>
      <xdr:row>0</xdr:row>
      <xdr:rowOff>31750</xdr:rowOff>
    </xdr:from>
    <xdr:to>
      <xdr:col>2</xdr:col>
      <xdr:colOff>3619499</xdr:colOff>
      <xdr:row>2</xdr:row>
      <xdr:rowOff>164197</xdr:rowOff>
    </xdr:to>
    <xdr:pic>
      <xdr:nvPicPr>
        <xdr:cNvPr id="3" name="Imagen 2" descr="logo Función Pública">
          <a:extLst>
            <a:ext uri="{FF2B5EF4-FFF2-40B4-BE49-F238E27FC236}">
              <a16:creationId xmlns:a16="http://schemas.microsoft.com/office/drawing/2014/main" id="{63DB2552-9959-42CF-83B2-AED2F2EACAA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1082" y="31750"/>
          <a:ext cx="3862917" cy="74310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2010833</xdr:colOff>
      <xdr:row>0</xdr:row>
      <xdr:rowOff>87842</xdr:rowOff>
    </xdr:from>
    <xdr:to>
      <xdr:col>6</xdr:col>
      <xdr:colOff>2523066</xdr:colOff>
      <xdr:row>2</xdr:row>
      <xdr:rowOff>82246</xdr:rowOff>
    </xdr:to>
    <xdr:pic>
      <xdr:nvPicPr>
        <xdr:cNvPr id="4" name="Imagen 3" descr="C:\Users\mneisa\AppData\Local\Microsoft\Windows\INetCache\Content.MSO\426BE938.tmp">
          <a:extLst>
            <a:ext uri="{FF2B5EF4-FFF2-40B4-BE49-F238E27FC236}">
              <a16:creationId xmlns:a16="http://schemas.microsoft.com/office/drawing/2014/main" id="{DE424B17-0AC5-479C-BBE5-839F2AC3681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144750" y="87842"/>
          <a:ext cx="3435349" cy="59765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persons/person.xml><?xml version="1.0" encoding="utf-8"?>
<personList xmlns="http://schemas.microsoft.com/office/spreadsheetml/2018/threadedcomments" xmlns:x="http://schemas.openxmlformats.org/spreadsheetml/2006/main">
  <person displayName="SANDRA MILENA ARDILA" id="{EDE1CF2E-AABC-4C40-B39F-B21C3C8A309C}" userId="70648b82c3f8611a" providerId="Windows Live"/>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P33" dT="2022-07-18T16:11:23.07" personId="{EDE1CF2E-AABC-4C40-B39F-B21C3C8A309C}" id="{6F34C1BD-9C0C-4F3D-8BE9-27F887D40553}">
    <text>La sumatoria no puede superar el 85%, que corresponde al peso del pilar 1 Productividad, compromisos gerenciales.</text>
  </threadedComment>
  <threadedComment ref="P41" dT="2022-07-18T16:12:29.01" personId="{EDE1CF2E-AABC-4C40-B39F-B21C3C8A309C}" id="{E9517478-CA4B-4069-862C-7B0CBD1529D4}">
    <text>La sumatoria no puede superar el 10%, en caso de no tener a cargo presupuesto se deja el 10%.</text>
  </threadedComment>
  <threadedComment ref="P49" dT="2022-07-18T16:13:28.84" personId="{EDE1CF2E-AABC-4C40-B39F-B21C3C8A309C}" id="{6293E74F-79C5-43DB-BC4E-45447DD3D54C}">
    <text>El peso NO debe ser mayor a 5% que es eñ 100% de Proyectos Especiales (Innovación Pública)</text>
  </threadedComment>
</ThreadedComments>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2.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6AF7D8-813E-4079-8910-D651E0AE7D77}">
  <dimension ref="A4:D9"/>
  <sheetViews>
    <sheetView showGridLines="0" topLeftCell="A6" zoomScale="60" zoomScaleNormal="60" workbookViewId="0">
      <selection activeCell="F8" sqref="F8"/>
    </sheetView>
  </sheetViews>
  <sheetFormatPr baseColWidth="10" defaultRowHeight="15" x14ac:dyDescent="0.25"/>
  <cols>
    <col min="1" max="1" width="22.7109375" customWidth="1"/>
    <col min="14" max="14" width="10" customWidth="1"/>
  </cols>
  <sheetData>
    <row r="4" spans="1:4" ht="15.75" customHeight="1" thickBot="1" x14ac:dyDescent="0.3"/>
    <row r="5" spans="1:4" ht="94.5" customHeight="1" thickBot="1" x14ac:dyDescent="0.3">
      <c r="A5" s="5" t="s">
        <v>3</v>
      </c>
      <c r="B5" s="8">
        <v>0.55000000000000004</v>
      </c>
      <c r="C5" s="217" t="s">
        <v>5</v>
      </c>
      <c r="D5" s="220" t="s">
        <v>8</v>
      </c>
    </row>
    <row r="6" spans="1:4" ht="126.75" customHeight="1" thickBot="1" x14ac:dyDescent="0.3">
      <c r="A6" s="4" t="s">
        <v>2</v>
      </c>
      <c r="B6" s="7">
        <v>0.15</v>
      </c>
      <c r="C6" s="218"/>
      <c r="D6" s="221"/>
    </row>
    <row r="7" spans="1:4" ht="94.5" customHeight="1" thickBot="1" x14ac:dyDescent="0.3">
      <c r="A7" s="3" t="s">
        <v>1</v>
      </c>
      <c r="B7" s="7">
        <v>0.15</v>
      </c>
      <c r="C7" s="218"/>
      <c r="D7" s="221"/>
    </row>
    <row r="8" spans="1:4" ht="60.75" customHeight="1" thickBot="1" x14ac:dyDescent="0.3">
      <c r="A8" s="1" t="s">
        <v>0</v>
      </c>
      <c r="B8" s="7">
        <v>0.15</v>
      </c>
      <c r="C8" s="218"/>
      <c r="D8" s="221"/>
    </row>
    <row r="9" spans="1:4" ht="44.25" customHeight="1" thickBot="1" x14ac:dyDescent="0.3">
      <c r="A9" s="6" t="s">
        <v>4</v>
      </c>
      <c r="B9" s="9">
        <f>SUM(B5:B8)</f>
        <v>1</v>
      </c>
      <c r="C9" s="219"/>
      <c r="D9" s="222"/>
    </row>
  </sheetData>
  <mergeCells count="2">
    <mergeCell ref="C5:C9"/>
    <mergeCell ref="D5:D9"/>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191B95-F9CA-4943-9862-9AACC511A3AE}">
  <dimension ref="A1"/>
  <sheetViews>
    <sheetView workbookViewId="0">
      <selection activeCell="O20" sqref="O20"/>
    </sheetView>
  </sheetViews>
  <sheetFormatPr baseColWidth="10" defaultRowHeight="15" x14ac:dyDescent="0.25"/>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9032DA-2351-4203-948A-AEE45F320DFB}">
  <dimension ref="A1:U119"/>
  <sheetViews>
    <sheetView zoomScale="86" zoomScaleNormal="86" zoomScaleSheetLayoutView="86" zoomScalePageLayoutView="86" workbookViewId="0">
      <selection activeCell="O7" sqref="O7"/>
    </sheetView>
  </sheetViews>
  <sheetFormatPr baseColWidth="10" defaultColWidth="10.85546875" defaultRowHeight="15.75" x14ac:dyDescent="0.25"/>
  <cols>
    <col min="1" max="1" width="3.28515625" style="154" customWidth="1"/>
    <col min="2" max="2" width="38.28515625" style="154" customWidth="1"/>
    <col min="3" max="3" width="15.28515625" style="154" bestFit="1" customWidth="1"/>
    <col min="4" max="8" width="10.85546875" style="154"/>
    <col min="9" max="9" width="17.85546875" style="154" customWidth="1"/>
    <col min="10" max="10" width="3.140625" style="154" customWidth="1"/>
    <col min="11" max="11" width="3.42578125" style="154" customWidth="1"/>
    <col min="12" max="12" width="38.42578125" style="154" customWidth="1"/>
    <col min="13" max="13" width="15.28515625" style="154" customWidth="1"/>
    <col min="14" max="16" width="10.85546875" style="154"/>
    <col min="17" max="17" width="11.42578125" style="154" customWidth="1"/>
    <col min="18" max="19" width="10.85546875" style="154"/>
    <col min="20" max="20" width="17.85546875" style="154" customWidth="1"/>
    <col min="21" max="21" width="3.28515625" style="154" customWidth="1"/>
    <col min="22" max="16384" width="10.85546875" style="154"/>
  </cols>
  <sheetData>
    <row r="1" spans="1:13" x14ac:dyDescent="0.25">
      <c r="A1" s="163"/>
      <c r="B1" s="163"/>
      <c r="C1" s="163"/>
      <c r="D1" s="163"/>
      <c r="E1" s="163"/>
      <c r="F1" s="163"/>
      <c r="G1" s="163"/>
      <c r="H1" s="163"/>
      <c r="I1" s="163"/>
      <c r="J1" s="163"/>
      <c r="K1" s="163"/>
    </row>
    <row r="2" spans="1:13" x14ac:dyDescent="0.25">
      <c r="A2" s="163"/>
      <c r="B2" s="163"/>
      <c r="C2" s="163"/>
      <c r="D2" s="163"/>
      <c r="E2" s="163"/>
      <c r="F2" s="163"/>
      <c r="G2" s="163"/>
      <c r="H2" s="163"/>
      <c r="I2" s="163"/>
      <c r="J2" s="163"/>
      <c r="K2" s="163"/>
    </row>
    <row r="3" spans="1:13" x14ac:dyDescent="0.25">
      <c r="A3" s="163"/>
      <c r="B3" s="163"/>
      <c r="C3" s="163"/>
      <c r="D3" s="163"/>
      <c r="E3" s="163"/>
      <c r="F3" s="163"/>
      <c r="G3" s="163"/>
      <c r="H3" s="163"/>
      <c r="I3" s="163"/>
      <c r="J3" s="163"/>
      <c r="K3" s="163"/>
    </row>
    <row r="4" spans="1:13" ht="24.75" customHeight="1" x14ac:dyDescent="0.25">
      <c r="A4" s="164"/>
      <c r="B4" s="163"/>
      <c r="C4" s="163"/>
      <c r="D4" s="163"/>
      <c r="E4" s="163"/>
      <c r="F4" s="163"/>
      <c r="G4" s="163"/>
      <c r="H4" s="163"/>
      <c r="I4" s="163"/>
      <c r="J4" s="163"/>
      <c r="K4" s="163"/>
      <c r="L4" s="165"/>
    </row>
    <row r="5" spans="1:13" x14ac:dyDescent="0.25">
      <c r="A5" s="165"/>
      <c r="B5" s="163"/>
      <c r="C5" s="163"/>
      <c r="D5" s="163"/>
      <c r="E5" s="163"/>
      <c r="F5" s="163"/>
      <c r="G5" s="163"/>
      <c r="H5" s="163"/>
      <c r="I5" s="163"/>
      <c r="J5" s="163"/>
      <c r="K5" s="163"/>
      <c r="L5"/>
    </row>
    <row r="6" spans="1:13" ht="12" customHeight="1" x14ac:dyDescent="0.25">
      <c r="A6" s="165"/>
      <c r="B6" s="166"/>
      <c r="C6" s="166"/>
      <c r="D6" s="166"/>
      <c r="E6" s="166"/>
      <c r="F6" s="166"/>
      <c r="G6" s="166"/>
      <c r="H6" s="166"/>
      <c r="I6" s="166"/>
      <c r="J6" s="166"/>
      <c r="K6" s="149"/>
      <c r="L6" s="165"/>
      <c r="M6"/>
    </row>
    <row r="7" spans="1:13" ht="24" customHeight="1" x14ac:dyDescent="0.4">
      <c r="A7" s="165"/>
      <c r="B7" s="238" t="s">
        <v>110</v>
      </c>
      <c r="C7" s="238"/>
      <c r="D7" s="238"/>
      <c r="E7" s="238"/>
      <c r="F7" s="238"/>
      <c r="G7" s="238"/>
      <c r="H7" s="238"/>
      <c r="I7" s="238"/>
      <c r="J7" s="167"/>
      <c r="K7" s="149"/>
      <c r="L7" s="165"/>
    </row>
    <row r="8" spans="1:13" ht="12.95" customHeight="1" x14ac:dyDescent="0.25">
      <c r="A8" s="165"/>
      <c r="B8" s="149"/>
      <c r="C8" s="149"/>
      <c r="D8" s="168"/>
      <c r="E8" s="149"/>
      <c r="F8" s="149"/>
      <c r="G8" s="168"/>
      <c r="H8" s="149"/>
      <c r="I8" s="149"/>
      <c r="J8" s="149"/>
      <c r="K8" s="149"/>
      <c r="L8" s="165"/>
    </row>
    <row r="9" spans="1:13" ht="26.25" customHeight="1" x14ac:dyDescent="0.25">
      <c r="A9" s="165"/>
      <c r="B9" s="239" t="s">
        <v>111</v>
      </c>
      <c r="C9" s="239"/>
      <c r="D9" s="239"/>
      <c r="E9" s="239"/>
      <c r="F9" s="239"/>
      <c r="G9" s="239"/>
      <c r="H9" s="239"/>
      <c r="I9" s="239"/>
      <c r="J9" s="169"/>
      <c r="K9" s="149"/>
      <c r="L9" s="165"/>
    </row>
    <row r="10" spans="1:13" ht="20.25" customHeight="1" thickBot="1" x14ac:dyDescent="0.3">
      <c r="A10" s="165"/>
      <c r="B10" s="149"/>
      <c r="C10" s="149"/>
      <c r="D10" s="149"/>
      <c r="E10" s="149"/>
      <c r="F10" s="149"/>
      <c r="G10" s="149"/>
      <c r="H10" s="149"/>
      <c r="I10" s="149"/>
      <c r="J10" s="149"/>
      <c r="K10" s="149"/>
      <c r="L10" s="165"/>
    </row>
    <row r="11" spans="1:13" ht="66.75" customHeight="1" thickBot="1" x14ac:dyDescent="0.3">
      <c r="A11" s="165"/>
      <c r="B11" s="170" t="s">
        <v>112</v>
      </c>
      <c r="C11" s="235" t="s">
        <v>113</v>
      </c>
      <c r="D11" s="236"/>
      <c r="E11" s="236"/>
      <c r="F11" s="236"/>
      <c r="G11" s="236"/>
      <c r="H11" s="236"/>
      <c r="I11" s="237"/>
      <c r="J11" s="171"/>
      <c r="K11" s="149"/>
      <c r="L11" s="165"/>
    </row>
    <row r="12" spans="1:13" ht="24.75" customHeight="1" x14ac:dyDescent="0.25">
      <c r="A12" s="165"/>
      <c r="B12" s="223" t="s">
        <v>114</v>
      </c>
      <c r="C12" s="226" t="s">
        <v>115</v>
      </c>
      <c r="D12" s="227"/>
      <c r="E12" s="227"/>
      <c r="F12" s="227"/>
      <c r="G12" s="227"/>
      <c r="H12" s="227"/>
      <c r="I12" s="228"/>
      <c r="J12" s="171"/>
      <c r="K12" s="149"/>
      <c r="L12" s="165"/>
    </row>
    <row r="13" spans="1:13" ht="51.75" customHeight="1" x14ac:dyDescent="0.25">
      <c r="A13" s="165"/>
      <c r="B13" s="224"/>
      <c r="C13" s="229"/>
      <c r="D13" s="230"/>
      <c r="E13" s="230"/>
      <c r="F13" s="230"/>
      <c r="G13" s="230"/>
      <c r="H13" s="230"/>
      <c r="I13" s="231"/>
      <c r="J13" s="171"/>
      <c r="K13" s="149"/>
      <c r="L13" s="165"/>
    </row>
    <row r="14" spans="1:13" ht="21" customHeight="1" thickBot="1" x14ac:dyDescent="0.3">
      <c r="A14" s="165"/>
      <c r="B14" s="225"/>
      <c r="C14" s="232"/>
      <c r="D14" s="233"/>
      <c r="E14" s="233"/>
      <c r="F14" s="233"/>
      <c r="G14" s="233"/>
      <c r="H14" s="233"/>
      <c r="I14" s="234"/>
      <c r="J14" s="171"/>
      <c r="K14" s="149"/>
      <c r="L14" s="165"/>
    </row>
    <row r="15" spans="1:13" ht="90" customHeight="1" thickBot="1" x14ac:dyDescent="0.3">
      <c r="A15" s="165"/>
      <c r="B15" s="172" t="s">
        <v>116</v>
      </c>
      <c r="C15" s="235" t="s">
        <v>117</v>
      </c>
      <c r="D15" s="236"/>
      <c r="E15" s="236"/>
      <c r="F15" s="236"/>
      <c r="G15" s="236"/>
      <c r="H15" s="236"/>
      <c r="I15" s="237"/>
      <c r="J15" s="171"/>
      <c r="K15" s="149"/>
      <c r="L15" s="165"/>
    </row>
    <row r="16" spans="1:13" ht="48.75" customHeight="1" x14ac:dyDescent="0.25">
      <c r="A16" s="165"/>
      <c r="B16" s="223" t="s">
        <v>118</v>
      </c>
      <c r="C16" s="226" t="s">
        <v>119</v>
      </c>
      <c r="D16" s="227"/>
      <c r="E16" s="227"/>
      <c r="F16" s="227"/>
      <c r="G16" s="227"/>
      <c r="H16" s="227"/>
      <c r="I16" s="228"/>
      <c r="J16" s="171"/>
      <c r="K16" s="149"/>
      <c r="L16" s="165"/>
    </row>
    <row r="17" spans="1:21" ht="38.25" customHeight="1" thickBot="1" x14ac:dyDescent="0.3">
      <c r="A17" s="165"/>
      <c r="B17" s="225"/>
      <c r="C17" s="232"/>
      <c r="D17" s="233"/>
      <c r="E17" s="233"/>
      <c r="F17" s="233"/>
      <c r="G17" s="233"/>
      <c r="H17" s="233"/>
      <c r="I17" s="234"/>
      <c r="J17" s="171"/>
      <c r="K17" s="149"/>
      <c r="L17" s="165"/>
    </row>
    <row r="18" spans="1:21" ht="15" customHeight="1" x14ac:dyDescent="0.25">
      <c r="A18" s="165"/>
      <c r="B18" s="223" t="s">
        <v>15</v>
      </c>
      <c r="C18" s="226" t="s">
        <v>120</v>
      </c>
      <c r="D18" s="227"/>
      <c r="E18" s="227"/>
      <c r="F18" s="227"/>
      <c r="G18" s="227"/>
      <c r="H18" s="227"/>
      <c r="I18" s="228"/>
      <c r="J18" s="171"/>
      <c r="K18" s="149"/>
      <c r="L18" s="165"/>
    </row>
    <row r="19" spans="1:21" ht="59.25" customHeight="1" x14ac:dyDescent="0.25">
      <c r="A19" s="165"/>
      <c r="B19" s="224"/>
      <c r="C19" s="229"/>
      <c r="D19" s="230"/>
      <c r="E19" s="230"/>
      <c r="F19" s="230"/>
      <c r="G19" s="230"/>
      <c r="H19" s="230"/>
      <c r="I19" s="231"/>
      <c r="J19" s="171"/>
      <c r="K19" s="149"/>
      <c r="L19" s="165"/>
    </row>
    <row r="20" spans="1:21" ht="18.75" customHeight="1" thickBot="1" x14ac:dyDescent="0.3">
      <c r="A20" s="165"/>
      <c r="B20" s="225"/>
      <c r="C20" s="232"/>
      <c r="D20" s="233"/>
      <c r="E20" s="233"/>
      <c r="F20" s="233"/>
      <c r="G20" s="233"/>
      <c r="H20" s="233"/>
      <c r="I20" s="234"/>
      <c r="J20" s="171"/>
      <c r="K20" s="149"/>
      <c r="L20" s="165"/>
    </row>
    <row r="21" spans="1:21" ht="90" customHeight="1" x14ac:dyDescent="0.25">
      <c r="A21" s="165"/>
      <c r="B21" s="223" t="s">
        <v>121</v>
      </c>
      <c r="C21" s="226" t="s">
        <v>122</v>
      </c>
      <c r="D21" s="227"/>
      <c r="E21" s="227"/>
      <c r="F21" s="227"/>
      <c r="G21" s="227"/>
      <c r="H21" s="227"/>
      <c r="I21" s="228"/>
      <c r="J21" s="171"/>
      <c r="K21" s="149"/>
      <c r="L21" s="165"/>
    </row>
    <row r="22" spans="1:21" ht="54.75" customHeight="1" x14ac:dyDescent="0.25">
      <c r="A22" s="165"/>
      <c r="B22" s="224"/>
      <c r="C22" s="229"/>
      <c r="D22" s="230"/>
      <c r="E22" s="230"/>
      <c r="F22" s="230"/>
      <c r="G22" s="230"/>
      <c r="H22" s="230"/>
      <c r="I22" s="231"/>
      <c r="J22" s="171"/>
      <c r="K22" s="149"/>
      <c r="L22" s="165"/>
    </row>
    <row r="23" spans="1:21" ht="65.25" customHeight="1" x14ac:dyDescent="0.25">
      <c r="A23" s="165"/>
      <c r="B23" s="224"/>
      <c r="C23" s="229"/>
      <c r="D23" s="230"/>
      <c r="E23" s="230"/>
      <c r="F23" s="230"/>
      <c r="G23" s="230"/>
      <c r="H23" s="230"/>
      <c r="I23" s="231"/>
      <c r="J23" s="171"/>
      <c r="K23" s="149"/>
      <c r="L23" s="165"/>
    </row>
    <row r="24" spans="1:21" ht="55.5" customHeight="1" thickBot="1" x14ac:dyDescent="0.3">
      <c r="A24" s="165"/>
      <c r="B24" s="224"/>
      <c r="C24" s="229"/>
      <c r="D24" s="230"/>
      <c r="E24" s="230"/>
      <c r="F24" s="230"/>
      <c r="G24" s="230"/>
      <c r="H24" s="230"/>
      <c r="I24" s="231"/>
      <c r="J24" s="171"/>
      <c r="K24" s="149"/>
      <c r="L24" s="165"/>
    </row>
    <row r="25" spans="1:21" ht="57" customHeight="1" thickBot="1" x14ac:dyDescent="0.3">
      <c r="A25" s="165"/>
      <c r="B25" s="173" t="s">
        <v>123</v>
      </c>
      <c r="C25" s="235" t="s">
        <v>124</v>
      </c>
      <c r="D25" s="236"/>
      <c r="E25" s="236"/>
      <c r="F25" s="236"/>
      <c r="G25" s="236"/>
      <c r="H25" s="236"/>
      <c r="I25" s="237"/>
      <c r="J25" s="171"/>
      <c r="K25" s="149"/>
      <c r="L25" s="165"/>
    </row>
    <row r="26" spans="1:21" ht="24.75" customHeight="1" x14ac:dyDescent="0.25">
      <c r="A26" s="165"/>
      <c r="B26" s="223" t="s">
        <v>125</v>
      </c>
      <c r="C26" s="226" t="s">
        <v>126</v>
      </c>
      <c r="D26" s="227"/>
      <c r="E26" s="227"/>
      <c r="F26" s="227"/>
      <c r="G26" s="227"/>
      <c r="H26" s="227"/>
      <c r="I26" s="228"/>
      <c r="J26" s="171"/>
      <c r="K26" s="149"/>
      <c r="L26" s="165"/>
    </row>
    <row r="27" spans="1:21" ht="54.95" customHeight="1" thickBot="1" x14ac:dyDescent="0.3">
      <c r="A27" s="165"/>
      <c r="B27" s="225"/>
      <c r="C27" s="229"/>
      <c r="D27" s="230"/>
      <c r="E27" s="230"/>
      <c r="F27" s="230"/>
      <c r="G27" s="230"/>
      <c r="H27" s="230"/>
      <c r="I27" s="231"/>
      <c r="J27" s="171"/>
      <c r="K27" s="149"/>
      <c r="L27" s="165"/>
    </row>
    <row r="28" spans="1:21" ht="30" customHeight="1" x14ac:dyDescent="0.25">
      <c r="A28" s="165"/>
      <c r="B28" s="223" t="s">
        <v>127</v>
      </c>
      <c r="C28" s="226" t="s">
        <v>128</v>
      </c>
      <c r="D28" s="227"/>
      <c r="E28" s="227"/>
      <c r="F28" s="227"/>
      <c r="G28" s="227"/>
      <c r="H28" s="227"/>
      <c r="I28" s="228"/>
      <c r="J28" s="171"/>
      <c r="K28" s="174"/>
      <c r="L28" s="174"/>
      <c r="M28" s="174"/>
      <c r="N28" s="174"/>
      <c r="O28" s="174"/>
      <c r="P28" s="174"/>
      <c r="Q28" s="174"/>
      <c r="R28" s="174"/>
      <c r="S28" s="174"/>
      <c r="T28" s="174"/>
      <c r="U28" s="165"/>
    </row>
    <row r="29" spans="1:21" ht="42.75" customHeight="1" thickBot="1" x14ac:dyDescent="0.3">
      <c r="A29" s="165"/>
      <c r="B29" s="225"/>
      <c r="C29" s="232"/>
      <c r="D29" s="233"/>
      <c r="E29" s="233"/>
      <c r="F29" s="233"/>
      <c r="G29" s="233"/>
      <c r="H29" s="233"/>
      <c r="I29" s="234"/>
      <c r="J29" s="171"/>
      <c r="K29" s="174"/>
      <c r="L29" s="174"/>
      <c r="M29" s="174"/>
      <c r="N29" s="174"/>
      <c r="O29" s="174"/>
      <c r="P29" s="174"/>
      <c r="Q29" s="174"/>
      <c r="R29" s="174"/>
      <c r="S29" s="174"/>
      <c r="T29" s="174"/>
      <c r="U29" s="165"/>
    </row>
    <row r="30" spans="1:21" ht="59.25" customHeight="1" thickBot="1" x14ac:dyDescent="0.3">
      <c r="A30" s="165"/>
      <c r="B30" s="173" t="s">
        <v>129</v>
      </c>
      <c r="C30" s="235" t="s">
        <v>130</v>
      </c>
      <c r="D30" s="236"/>
      <c r="E30" s="236"/>
      <c r="F30" s="236"/>
      <c r="G30" s="236"/>
      <c r="H30" s="236"/>
      <c r="I30" s="237"/>
      <c r="J30" s="171"/>
      <c r="K30" s="174"/>
      <c r="L30" s="174"/>
      <c r="M30" s="174"/>
      <c r="N30" s="174"/>
      <c r="O30" s="174"/>
      <c r="P30" s="174"/>
      <c r="Q30" s="174"/>
      <c r="R30" s="174"/>
      <c r="S30" s="174"/>
      <c r="T30" s="174"/>
      <c r="U30" s="165"/>
    </row>
    <row r="31" spans="1:21" ht="15" customHeight="1" x14ac:dyDescent="0.25">
      <c r="A31" s="165"/>
      <c r="B31" s="223" t="s">
        <v>131</v>
      </c>
      <c r="C31" s="226" t="s">
        <v>170</v>
      </c>
      <c r="D31" s="227"/>
      <c r="E31" s="227"/>
      <c r="F31" s="227"/>
      <c r="G31" s="227"/>
      <c r="H31" s="227"/>
      <c r="I31" s="228"/>
      <c r="J31" s="171"/>
      <c r="K31" s="174"/>
      <c r="L31" s="174"/>
      <c r="M31" s="174"/>
      <c r="N31" s="174"/>
      <c r="O31" s="174"/>
      <c r="P31" s="174"/>
      <c r="Q31" s="174"/>
      <c r="R31" s="174"/>
      <c r="S31" s="174"/>
      <c r="T31" s="174"/>
      <c r="U31" s="165"/>
    </row>
    <row r="32" spans="1:21" ht="15" customHeight="1" x14ac:dyDescent="0.25">
      <c r="A32" s="165"/>
      <c r="B32" s="224"/>
      <c r="C32" s="229"/>
      <c r="D32" s="230"/>
      <c r="E32" s="230"/>
      <c r="F32" s="230"/>
      <c r="G32" s="230"/>
      <c r="H32" s="230"/>
      <c r="I32" s="231"/>
      <c r="J32" s="171"/>
      <c r="K32" s="174"/>
      <c r="L32" s="174"/>
      <c r="M32" s="174"/>
      <c r="N32" s="174"/>
      <c r="O32" s="174"/>
      <c r="P32" s="174"/>
      <c r="Q32" s="174"/>
      <c r="R32" s="174"/>
      <c r="S32" s="174"/>
      <c r="T32" s="174"/>
      <c r="U32" s="165"/>
    </row>
    <row r="33" spans="1:21" ht="15" customHeight="1" x14ac:dyDescent="0.25">
      <c r="A33" s="165"/>
      <c r="B33" s="224"/>
      <c r="C33" s="229"/>
      <c r="D33" s="230"/>
      <c r="E33" s="230"/>
      <c r="F33" s="230"/>
      <c r="G33" s="230"/>
      <c r="H33" s="230"/>
      <c r="I33" s="231"/>
      <c r="J33" s="171"/>
      <c r="K33" s="174"/>
      <c r="L33" s="174"/>
      <c r="M33" s="174"/>
      <c r="N33" s="174"/>
      <c r="O33" s="174"/>
      <c r="P33" s="174"/>
      <c r="Q33" s="174"/>
      <c r="R33" s="174"/>
      <c r="S33" s="174"/>
      <c r="T33" s="174"/>
      <c r="U33" s="165"/>
    </row>
    <row r="34" spans="1:21" ht="50.25" customHeight="1" thickBot="1" x14ac:dyDescent="0.3">
      <c r="A34" s="165"/>
      <c r="B34" s="225"/>
      <c r="C34" s="232"/>
      <c r="D34" s="233"/>
      <c r="E34" s="233"/>
      <c r="F34" s="233"/>
      <c r="G34" s="233"/>
      <c r="H34" s="233"/>
      <c r="I34" s="234"/>
      <c r="J34" s="171"/>
      <c r="K34" s="174"/>
      <c r="L34" s="174"/>
      <c r="M34" s="174"/>
      <c r="N34" s="174"/>
      <c r="O34" s="174"/>
      <c r="P34" s="174"/>
      <c r="Q34" s="174"/>
      <c r="R34" s="174"/>
      <c r="S34" s="174"/>
      <c r="T34" s="174"/>
      <c r="U34" s="165"/>
    </row>
    <row r="35" spans="1:21" ht="41.25" customHeight="1" thickBot="1" x14ac:dyDescent="0.3">
      <c r="A35" s="165"/>
      <c r="B35" s="173" t="s">
        <v>132</v>
      </c>
      <c r="C35" s="235" t="s">
        <v>133</v>
      </c>
      <c r="D35" s="236"/>
      <c r="E35" s="236"/>
      <c r="F35" s="236"/>
      <c r="G35" s="236"/>
      <c r="H35" s="236"/>
      <c r="I35" s="237"/>
      <c r="J35" s="171"/>
      <c r="K35" s="174"/>
      <c r="L35" s="165"/>
      <c r="M35" s="165"/>
      <c r="N35" s="165"/>
      <c r="O35" s="165"/>
      <c r="P35" s="165"/>
      <c r="Q35" s="165"/>
      <c r="R35" s="165"/>
      <c r="S35" s="165"/>
      <c r="U35" s="165"/>
    </row>
    <row r="36" spans="1:21" ht="51.75" customHeight="1" thickBot="1" x14ac:dyDescent="0.3">
      <c r="A36" s="165"/>
      <c r="B36" s="172" t="s">
        <v>134</v>
      </c>
      <c r="C36" s="235" t="s">
        <v>135</v>
      </c>
      <c r="D36" s="236"/>
      <c r="E36" s="236"/>
      <c r="F36" s="236"/>
      <c r="G36" s="236"/>
      <c r="H36" s="236"/>
      <c r="I36" s="237"/>
      <c r="J36" s="171"/>
      <c r="K36" s="174"/>
      <c r="L36" s="165"/>
      <c r="M36" s="165"/>
      <c r="N36" s="165"/>
      <c r="O36" s="165"/>
      <c r="P36" s="165"/>
      <c r="Q36" s="165"/>
      <c r="R36" s="165"/>
      <c r="S36" s="165"/>
      <c r="T36" s="165"/>
      <c r="U36" s="165"/>
    </row>
    <row r="37" spans="1:21" ht="15" customHeight="1" x14ac:dyDescent="0.25">
      <c r="A37" s="165"/>
      <c r="B37" s="223" t="s">
        <v>19</v>
      </c>
      <c r="C37" s="226" t="s">
        <v>136</v>
      </c>
      <c r="D37" s="227"/>
      <c r="E37" s="227"/>
      <c r="F37" s="227"/>
      <c r="G37" s="227"/>
      <c r="H37" s="227"/>
      <c r="I37" s="228"/>
      <c r="J37" s="171"/>
      <c r="K37" s="174"/>
      <c r="L37" s="165"/>
      <c r="M37" s="165"/>
      <c r="N37" s="165"/>
      <c r="O37" s="165"/>
      <c r="P37" s="165"/>
      <c r="Q37" s="165"/>
      <c r="R37" s="165"/>
      <c r="S37" s="165"/>
      <c r="T37" s="165"/>
      <c r="U37" s="165"/>
    </row>
    <row r="38" spans="1:21" ht="39" customHeight="1" x14ac:dyDescent="0.25">
      <c r="A38" s="165"/>
      <c r="B38" s="224"/>
      <c r="C38" s="229"/>
      <c r="D38" s="230"/>
      <c r="E38" s="230"/>
      <c r="F38" s="230"/>
      <c r="G38" s="230"/>
      <c r="H38" s="230"/>
      <c r="I38" s="231"/>
      <c r="J38" s="171"/>
      <c r="K38" s="165"/>
      <c r="L38" s="165"/>
      <c r="M38" s="165"/>
      <c r="N38" s="165"/>
      <c r="O38" s="165"/>
      <c r="P38" s="165"/>
      <c r="Q38" s="165"/>
      <c r="R38" s="165"/>
      <c r="S38" s="165"/>
      <c r="T38" s="165"/>
      <c r="U38" s="165"/>
    </row>
    <row r="39" spans="1:21" ht="27" customHeight="1" x14ac:dyDescent="0.25">
      <c r="A39" s="165"/>
      <c r="B39" s="224"/>
      <c r="C39" s="229"/>
      <c r="D39" s="230"/>
      <c r="E39" s="230"/>
      <c r="F39" s="230"/>
      <c r="G39" s="230"/>
      <c r="H39" s="230"/>
      <c r="I39" s="231"/>
      <c r="J39" s="171"/>
      <c r="K39" s="165"/>
      <c r="L39" s="165"/>
      <c r="M39" s="165"/>
      <c r="N39" s="165"/>
      <c r="O39" s="165"/>
      <c r="P39" s="165"/>
      <c r="Q39" s="165"/>
      <c r="R39" s="165"/>
      <c r="S39" s="165"/>
      <c r="T39" s="165"/>
      <c r="U39" s="165"/>
    </row>
    <row r="40" spans="1:21" ht="24.75" customHeight="1" thickBot="1" x14ac:dyDescent="0.3">
      <c r="A40" s="165"/>
      <c r="B40" s="225"/>
      <c r="C40" s="232"/>
      <c r="D40" s="233"/>
      <c r="E40" s="233"/>
      <c r="F40" s="233"/>
      <c r="G40" s="233"/>
      <c r="H40" s="233"/>
      <c r="I40" s="234"/>
      <c r="J40" s="171"/>
      <c r="K40" s="165"/>
      <c r="L40" s="165"/>
      <c r="M40" s="165"/>
      <c r="N40" s="165"/>
      <c r="O40" s="165"/>
      <c r="P40" s="165"/>
      <c r="Q40" s="165"/>
      <c r="R40" s="165"/>
      <c r="S40" s="165"/>
      <c r="T40" s="165"/>
      <c r="U40" s="165"/>
    </row>
    <row r="41" spans="1:21" ht="36.75" customHeight="1" x14ac:dyDescent="0.25">
      <c r="A41" s="165"/>
      <c r="B41" s="174"/>
      <c r="C41" s="174"/>
      <c r="D41" s="174"/>
      <c r="E41" s="174"/>
      <c r="F41" s="174"/>
      <c r="G41" s="174"/>
      <c r="H41" s="174"/>
      <c r="I41" s="174"/>
      <c r="J41" s="174"/>
      <c r="K41" s="165"/>
      <c r="L41" s="165"/>
      <c r="M41" s="165"/>
      <c r="N41" s="165"/>
      <c r="O41" s="165"/>
      <c r="P41" s="165"/>
      <c r="Q41" s="165"/>
      <c r="R41" s="165"/>
      <c r="S41" s="165"/>
      <c r="T41" s="165"/>
      <c r="U41" s="165"/>
    </row>
    <row r="42" spans="1:21" ht="15" customHeight="1" x14ac:dyDescent="0.25">
      <c r="A42" s="165"/>
      <c r="B42" s="165"/>
      <c r="C42" s="165"/>
      <c r="D42" s="165"/>
      <c r="E42" s="165"/>
      <c r="F42" s="165"/>
      <c r="G42" s="165"/>
      <c r="H42" s="165"/>
      <c r="I42" s="165"/>
      <c r="J42" s="165"/>
      <c r="K42" s="165"/>
      <c r="U42" s="165"/>
    </row>
    <row r="43" spans="1:21" ht="15" customHeight="1" x14ac:dyDescent="0.25">
      <c r="A43" s="165"/>
      <c r="B43" s="165"/>
      <c r="C43" s="165"/>
      <c r="D43" s="165"/>
      <c r="E43" s="165"/>
      <c r="F43" s="165"/>
      <c r="G43" s="165"/>
      <c r="H43" s="165"/>
      <c r="I43" s="165"/>
      <c r="J43" s="165"/>
      <c r="K43" s="165"/>
      <c r="U43" s="165"/>
    </row>
    <row r="44" spans="1:21" ht="15" customHeight="1" x14ac:dyDescent="0.25">
      <c r="A44" s="165"/>
      <c r="B44" s="165"/>
      <c r="C44" s="165"/>
      <c r="D44" s="165"/>
      <c r="E44" s="165"/>
      <c r="F44" s="165"/>
      <c r="G44" s="165"/>
      <c r="H44" s="165"/>
      <c r="I44" s="165"/>
      <c r="J44" s="165"/>
      <c r="K44" s="165"/>
      <c r="U44" s="165"/>
    </row>
    <row r="45" spans="1:21" ht="15" customHeight="1" x14ac:dyDescent="0.25">
      <c r="A45" s="165"/>
      <c r="B45" s="165"/>
      <c r="C45" s="165"/>
      <c r="D45" s="165"/>
      <c r="E45" s="165"/>
      <c r="F45" s="165"/>
      <c r="G45" s="165"/>
      <c r="H45" s="165"/>
      <c r="I45" s="165"/>
      <c r="J45" s="165"/>
    </row>
    <row r="46" spans="1:21" ht="15" customHeight="1" x14ac:dyDescent="0.25">
      <c r="A46" s="165"/>
      <c r="B46" s="165"/>
      <c r="C46" s="165"/>
      <c r="D46" s="165"/>
      <c r="E46" s="165"/>
      <c r="F46" s="165"/>
      <c r="G46" s="165"/>
      <c r="H46" s="165"/>
      <c r="I46" s="165"/>
      <c r="J46" s="165"/>
    </row>
    <row r="47" spans="1:21" ht="15" customHeight="1" x14ac:dyDescent="0.25">
      <c r="A47" s="165"/>
      <c r="B47" s="165"/>
      <c r="C47" s="165"/>
      <c r="D47" s="165"/>
      <c r="E47" s="165"/>
      <c r="F47" s="165"/>
      <c r="G47" s="165"/>
      <c r="H47" s="165"/>
      <c r="I47" s="165"/>
      <c r="J47" s="165"/>
    </row>
    <row r="48" spans="1:21" ht="15" customHeight="1" x14ac:dyDescent="0.25">
      <c r="A48" s="165"/>
      <c r="B48" s="165"/>
      <c r="C48" s="165"/>
      <c r="D48" s="165"/>
      <c r="E48" s="165"/>
      <c r="F48" s="165"/>
      <c r="G48" s="165"/>
      <c r="H48" s="165"/>
      <c r="I48" s="165"/>
      <c r="J48" s="165"/>
    </row>
    <row r="49" ht="15" customHeight="1" x14ac:dyDescent="0.25"/>
    <row r="50" ht="15" customHeight="1" x14ac:dyDescent="0.25"/>
    <row r="51" ht="15" customHeight="1" x14ac:dyDescent="0.25"/>
    <row r="52" ht="15" customHeight="1" x14ac:dyDescent="0.25"/>
    <row r="53" ht="15" customHeight="1" x14ac:dyDescent="0.25"/>
    <row r="54" ht="15" customHeight="1" x14ac:dyDescent="0.25"/>
    <row r="55" ht="15" customHeight="1" x14ac:dyDescent="0.25"/>
    <row r="56" ht="15" customHeight="1" x14ac:dyDescent="0.25"/>
    <row r="57" ht="15" customHeight="1" x14ac:dyDescent="0.25"/>
    <row r="58" ht="15" customHeight="1" x14ac:dyDescent="0.25"/>
    <row r="59" ht="15" customHeight="1" x14ac:dyDescent="0.25"/>
    <row r="60" ht="15" customHeight="1" x14ac:dyDescent="0.25"/>
    <row r="61" ht="15" customHeight="1" x14ac:dyDescent="0.25"/>
    <row r="62" ht="15" customHeight="1" x14ac:dyDescent="0.25"/>
    <row r="63" ht="15" customHeight="1" x14ac:dyDescent="0.25"/>
    <row r="64"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row r="76" ht="15" customHeight="1" x14ac:dyDescent="0.25"/>
    <row r="77" ht="15" customHeight="1" x14ac:dyDescent="0.25"/>
    <row r="78" ht="15" customHeight="1" x14ac:dyDescent="0.25"/>
    <row r="79" ht="15" customHeight="1" x14ac:dyDescent="0.25"/>
    <row r="80" ht="15" customHeight="1" x14ac:dyDescent="0.25"/>
    <row r="81" ht="15" customHeight="1" x14ac:dyDescent="0.25"/>
    <row r="82" ht="15" customHeight="1" x14ac:dyDescent="0.25"/>
    <row r="83" ht="15" customHeight="1" x14ac:dyDescent="0.25"/>
    <row r="84" ht="15" customHeight="1" x14ac:dyDescent="0.25"/>
    <row r="85" ht="15" customHeight="1" x14ac:dyDescent="0.25"/>
    <row r="86" ht="15" customHeight="1" x14ac:dyDescent="0.25"/>
    <row r="87" ht="15" customHeight="1" x14ac:dyDescent="0.25"/>
    <row r="88" ht="15" customHeight="1" x14ac:dyDescent="0.25"/>
    <row r="89" ht="15" customHeight="1" x14ac:dyDescent="0.25"/>
    <row r="90" ht="15" customHeight="1" x14ac:dyDescent="0.25"/>
    <row r="91" ht="15" customHeight="1" x14ac:dyDescent="0.25"/>
    <row r="92" ht="15" customHeight="1" x14ac:dyDescent="0.25"/>
    <row r="93" ht="15" customHeight="1" x14ac:dyDescent="0.25"/>
    <row r="94" ht="15" customHeight="1" x14ac:dyDescent="0.25"/>
    <row r="95" ht="15" customHeight="1" x14ac:dyDescent="0.25"/>
    <row r="96"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sheetData>
  <mergeCells count="24">
    <mergeCell ref="C15:I15"/>
    <mergeCell ref="B7:I7"/>
    <mergeCell ref="B9:I9"/>
    <mergeCell ref="C11:I11"/>
    <mergeCell ref="B12:B14"/>
    <mergeCell ref="C12:I14"/>
    <mergeCell ref="C30:I30"/>
    <mergeCell ref="B16:B17"/>
    <mergeCell ref="C16:I17"/>
    <mergeCell ref="B18:B20"/>
    <mergeCell ref="C18:I20"/>
    <mergeCell ref="B21:B24"/>
    <mergeCell ref="C21:I24"/>
    <mergeCell ref="C25:I25"/>
    <mergeCell ref="B26:B27"/>
    <mergeCell ref="C26:I27"/>
    <mergeCell ref="B28:B29"/>
    <mergeCell ref="C28:I29"/>
    <mergeCell ref="B31:B34"/>
    <mergeCell ref="C31:I34"/>
    <mergeCell ref="C35:I35"/>
    <mergeCell ref="C36:I36"/>
    <mergeCell ref="B37:B40"/>
    <mergeCell ref="C37:I40"/>
  </mergeCells>
  <pageMargins left="0.7" right="0.7" top="0.75" bottom="0.75" header="0.3" footer="0.3"/>
  <pageSetup scale="59" orientation="portrait" r:id="rId1"/>
  <rowBreaks count="1" manualBreakCount="1">
    <brk id="25" max="9" man="1"/>
  </rowBreaks>
  <colBreaks count="1" manualBreakCount="1">
    <brk id="10" max="1048575" man="1"/>
  </colBreaks>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4A8B32-2DD2-4714-967E-31056E67F85D}">
  <sheetPr>
    <pageSetUpPr fitToPage="1"/>
  </sheetPr>
  <dimension ref="A1:U104"/>
  <sheetViews>
    <sheetView showGridLines="0" tabSelected="1" topLeftCell="A37" zoomScale="50" zoomScaleNormal="50" zoomScaleSheetLayoutView="55" zoomScalePageLayoutView="50" workbookViewId="0">
      <selection activeCell="A65" sqref="A65"/>
    </sheetView>
  </sheetViews>
  <sheetFormatPr baseColWidth="10" defaultColWidth="10.85546875" defaultRowHeight="18.75" x14ac:dyDescent="0.3"/>
  <cols>
    <col min="1" max="1" width="4.28515625" style="19" customWidth="1"/>
    <col min="2" max="2" width="13" style="38" bestFit="1" customWidth="1"/>
    <col min="3" max="3" width="41.42578125" style="19" customWidth="1"/>
    <col min="4" max="4" width="41.7109375" style="19" customWidth="1"/>
    <col min="5" max="5" width="28.85546875" style="19" customWidth="1"/>
    <col min="6" max="6" width="29.7109375" style="19" customWidth="1"/>
    <col min="7" max="7" width="63.42578125" style="19" customWidth="1"/>
    <col min="8" max="8" width="26.28515625" style="19" customWidth="1"/>
    <col min="9" max="9" width="32" style="19" hidden="1" customWidth="1"/>
    <col min="10" max="10" width="38.42578125" style="19" bestFit="1" customWidth="1"/>
    <col min="11" max="11" width="41" style="19" bestFit="1" customWidth="1"/>
    <col min="12" max="12" width="62.85546875" style="19" customWidth="1"/>
    <col min="13" max="13" width="35.5703125" style="19" bestFit="1" customWidth="1"/>
    <col min="14" max="14" width="40.85546875" style="19" bestFit="1" customWidth="1"/>
    <col min="15" max="15" width="35.28515625" style="19" bestFit="1" customWidth="1"/>
    <col min="16" max="16" width="22.7109375" style="23" bestFit="1" customWidth="1"/>
    <col min="17" max="17" width="63.42578125" style="19" customWidth="1"/>
    <col min="18" max="18" width="62.85546875" style="19" customWidth="1"/>
    <col min="19" max="19" width="3.7109375" style="19" customWidth="1"/>
    <col min="20" max="16384" width="10.85546875" style="19"/>
  </cols>
  <sheetData>
    <row r="1" spans="1:21" s="15" customFormat="1" ht="132" customHeight="1" thickBot="1" x14ac:dyDescent="0.5">
      <c r="A1" s="10"/>
      <c r="B1" s="35"/>
      <c r="C1" s="12"/>
      <c r="D1" s="12"/>
      <c r="E1" s="12"/>
      <c r="F1" s="246"/>
      <c r="G1" s="13"/>
      <c r="H1" s="248"/>
      <c r="I1" s="12"/>
      <c r="J1" s="12"/>
      <c r="K1"/>
      <c r="L1" s="12"/>
      <c r="M1" s="12"/>
      <c r="N1" s="12"/>
      <c r="O1" s="12"/>
      <c r="P1" s="14"/>
      <c r="Q1" s="12"/>
      <c r="R1" s="12"/>
      <c r="S1" s="10"/>
      <c r="T1" s="10"/>
      <c r="U1" s="10"/>
    </row>
    <row r="2" spans="1:21" ht="7.5" hidden="1" customHeight="1" x14ac:dyDescent="0.25">
      <c r="A2" s="10"/>
      <c r="B2" s="36"/>
      <c r="C2" s="16"/>
      <c r="D2" s="16"/>
      <c r="E2" s="16"/>
      <c r="F2" s="247"/>
      <c r="G2" s="17"/>
      <c r="H2" s="248"/>
      <c r="I2" s="16"/>
      <c r="J2" s="16"/>
      <c r="K2" s="16"/>
      <c r="L2" s="16"/>
      <c r="M2" s="16"/>
      <c r="N2" s="16"/>
      <c r="O2" s="16"/>
      <c r="P2" s="18"/>
      <c r="Q2" s="16"/>
      <c r="R2" s="16"/>
      <c r="S2" s="10"/>
      <c r="T2" s="10"/>
      <c r="U2" s="10"/>
    </row>
    <row r="3" spans="1:21" ht="27" hidden="1" thickBot="1" x14ac:dyDescent="0.3">
      <c r="A3" s="10"/>
      <c r="B3" s="36"/>
      <c r="C3" s="16"/>
      <c r="D3" s="16"/>
      <c r="E3" s="16"/>
      <c r="F3" s="16"/>
      <c r="G3" s="16"/>
      <c r="H3" s="16"/>
      <c r="I3" s="16"/>
      <c r="J3" s="16"/>
      <c r="K3" s="16"/>
      <c r="L3" s="16"/>
      <c r="M3" s="16"/>
      <c r="N3" s="16"/>
      <c r="O3" s="16"/>
      <c r="P3" s="18"/>
      <c r="Q3" s="16"/>
      <c r="R3" s="16"/>
      <c r="S3" s="10"/>
      <c r="T3" s="10"/>
      <c r="U3" s="10"/>
    </row>
    <row r="4" spans="1:21" ht="64.5" customHeight="1" thickBot="1" x14ac:dyDescent="0.3">
      <c r="A4" s="10"/>
      <c r="B4" s="249" t="s">
        <v>167</v>
      </c>
      <c r="C4" s="250"/>
      <c r="D4" s="250"/>
      <c r="E4" s="250"/>
      <c r="F4" s="250"/>
      <c r="G4" s="250"/>
      <c r="H4" s="250"/>
      <c r="I4" s="250"/>
      <c r="J4" s="250"/>
      <c r="K4" s="250"/>
      <c r="L4" s="250"/>
      <c r="M4" s="250"/>
      <c r="N4" s="250"/>
      <c r="O4" s="250"/>
      <c r="P4" s="250"/>
      <c r="Q4" s="250"/>
      <c r="R4" s="251"/>
      <c r="S4" s="10"/>
      <c r="T4" s="10"/>
      <c r="U4" s="10"/>
    </row>
    <row r="5" spans="1:21" ht="35.25" customHeight="1" thickBot="1" x14ac:dyDescent="0.3">
      <c r="A5" s="10"/>
      <c r="B5" s="252" t="s">
        <v>9</v>
      </c>
      <c r="C5" s="253"/>
      <c r="D5" s="253"/>
      <c r="E5" s="253"/>
      <c r="F5" s="253"/>
      <c r="G5" s="253"/>
      <c r="H5" s="254"/>
      <c r="I5" s="29"/>
      <c r="J5" s="30"/>
      <c r="K5" s="253"/>
      <c r="L5" s="253"/>
      <c r="M5" s="253"/>
      <c r="N5" s="254"/>
      <c r="O5" s="252" t="s">
        <v>10</v>
      </c>
      <c r="P5" s="255"/>
      <c r="Q5" s="255"/>
      <c r="R5" s="256"/>
      <c r="S5" s="10"/>
      <c r="T5" s="10"/>
      <c r="U5" s="10"/>
    </row>
    <row r="6" spans="1:21" s="27" customFormat="1" ht="56.25" customHeight="1" thickBot="1" x14ac:dyDescent="0.5">
      <c r="A6" s="26"/>
      <c r="B6" s="240" t="s">
        <v>169</v>
      </c>
      <c r="C6" s="242" t="s">
        <v>11</v>
      </c>
      <c r="D6" s="244" t="s">
        <v>12</v>
      </c>
      <c r="E6" s="244" t="s">
        <v>13</v>
      </c>
      <c r="F6" s="244" t="s">
        <v>14</v>
      </c>
      <c r="G6" s="244" t="s">
        <v>15</v>
      </c>
      <c r="H6" s="244" t="s">
        <v>6</v>
      </c>
      <c r="I6" s="257"/>
      <c r="J6" s="242" t="s">
        <v>16</v>
      </c>
      <c r="K6" s="244"/>
      <c r="L6" s="244"/>
      <c r="M6" s="244"/>
      <c r="N6" s="257"/>
      <c r="O6" s="259" t="s">
        <v>17</v>
      </c>
      <c r="P6" s="261" t="s">
        <v>18</v>
      </c>
      <c r="Q6" s="263" t="s">
        <v>19</v>
      </c>
      <c r="R6" s="264"/>
      <c r="S6" s="26"/>
      <c r="T6" s="26"/>
      <c r="U6" s="26"/>
    </row>
    <row r="7" spans="1:21" s="28" customFormat="1" ht="129" customHeight="1" thickBot="1" x14ac:dyDescent="0.5">
      <c r="A7" s="26"/>
      <c r="B7" s="241"/>
      <c r="C7" s="243"/>
      <c r="D7" s="245"/>
      <c r="E7" s="245"/>
      <c r="F7" s="245"/>
      <c r="G7" s="245"/>
      <c r="H7" s="245"/>
      <c r="I7" s="258"/>
      <c r="J7" s="32" t="s">
        <v>20</v>
      </c>
      <c r="K7" s="31" t="s">
        <v>21</v>
      </c>
      <c r="L7" s="31" t="s">
        <v>22</v>
      </c>
      <c r="M7" s="31" t="s">
        <v>23</v>
      </c>
      <c r="N7" s="33" t="s">
        <v>24</v>
      </c>
      <c r="O7" s="260"/>
      <c r="P7" s="262"/>
      <c r="Q7" s="34" t="s">
        <v>25</v>
      </c>
      <c r="R7" s="34" t="s">
        <v>26</v>
      </c>
      <c r="S7" s="26"/>
      <c r="T7" s="26"/>
      <c r="U7" s="26"/>
    </row>
    <row r="8" spans="1:21" ht="46.5" customHeight="1" thickBot="1" x14ac:dyDescent="0.3">
      <c r="A8" s="10"/>
      <c r="B8" s="271">
        <v>1</v>
      </c>
      <c r="C8" s="272"/>
      <c r="D8" s="273"/>
      <c r="E8" s="272"/>
      <c r="F8" s="274"/>
      <c r="G8" s="57"/>
      <c r="H8" s="275"/>
      <c r="I8" s="276"/>
      <c r="J8" s="275"/>
      <c r="K8" s="275"/>
      <c r="L8" s="272"/>
      <c r="M8" s="276"/>
      <c r="N8" s="276"/>
      <c r="O8" s="265">
        <f>IF(SUM(K8,N8)&gt;100%,"NO PERMITIDO",SUM(K8,N8))</f>
        <v>0</v>
      </c>
      <c r="P8" s="266">
        <f>H8*O8/100%</f>
        <v>0</v>
      </c>
      <c r="Q8" s="267"/>
      <c r="R8" s="269"/>
      <c r="S8" s="10"/>
      <c r="T8" s="10"/>
      <c r="U8" s="10"/>
    </row>
    <row r="9" spans="1:21" ht="48" customHeight="1" thickBot="1" x14ac:dyDescent="0.3">
      <c r="A9" s="10"/>
      <c r="B9" s="271"/>
      <c r="C9" s="272"/>
      <c r="D9" s="273"/>
      <c r="E9" s="272"/>
      <c r="F9" s="272"/>
      <c r="G9" s="57"/>
      <c r="H9" s="272"/>
      <c r="I9" s="276"/>
      <c r="J9" s="272"/>
      <c r="K9" s="272"/>
      <c r="L9" s="272"/>
      <c r="M9" s="276"/>
      <c r="N9" s="276"/>
      <c r="O9" s="265"/>
      <c r="P9" s="266"/>
      <c r="Q9" s="268"/>
      <c r="R9" s="270"/>
      <c r="S9" s="10"/>
      <c r="T9" s="10"/>
      <c r="U9" s="10"/>
    </row>
    <row r="10" spans="1:21" ht="48" customHeight="1" thickBot="1" x14ac:dyDescent="0.3">
      <c r="A10" s="10"/>
      <c r="B10" s="271"/>
      <c r="C10" s="272"/>
      <c r="D10" s="273"/>
      <c r="E10" s="272"/>
      <c r="F10" s="272"/>
      <c r="G10" s="57"/>
      <c r="H10" s="272"/>
      <c r="I10" s="58"/>
      <c r="J10" s="272"/>
      <c r="K10" s="272"/>
      <c r="L10" s="272"/>
      <c r="M10" s="276"/>
      <c r="N10" s="276"/>
      <c r="O10" s="265"/>
      <c r="P10" s="266"/>
      <c r="Q10" s="268"/>
      <c r="R10" s="270"/>
      <c r="S10" s="10"/>
      <c r="T10" s="10"/>
      <c r="U10" s="10"/>
    </row>
    <row r="11" spans="1:21" ht="48" customHeight="1" thickBot="1" x14ac:dyDescent="0.3">
      <c r="A11" s="10"/>
      <c r="B11" s="271"/>
      <c r="C11" s="272"/>
      <c r="D11" s="273"/>
      <c r="E11" s="272"/>
      <c r="F11" s="272"/>
      <c r="G11" s="57"/>
      <c r="H11" s="272"/>
      <c r="I11" s="58"/>
      <c r="J11" s="272"/>
      <c r="K11" s="272"/>
      <c r="L11" s="272"/>
      <c r="M11" s="276"/>
      <c r="N11" s="276"/>
      <c r="O11" s="265"/>
      <c r="P11" s="266"/>
      <c r="Q11" s="268"/>
      <c r="R11" s="270"/>
      <c r="S11" s="10"/>
      <c r="T11" s="10"/>
      <c r="U11" s="10"/>
    </row>
    <row r="12" spans="1:21" ht="48" customHeight="1" thickBot="1" x14ac:dyDescent="0.3">
      <c r="A12" s="10"/>
      <c r="B12" s="271"/>
      <c r="C12" s="272"/>
      <c r="D12" s="273"/>
      <c r="E12" s="272"/>
      <c r="F12" s="272"/>
      <c r="G12" s="57"/>
      <c r="H12" s="272"/>
      <c r="I12" s="58"/>
      <c r="J12" s="272"/>
      <c r="K12" s="272"/>
      <c r="L12" s="272"/>
      <c r="M12" s="276"/>
      <c r="N12" s="276"/>
      <c r="O12" s="265"/>
      <c r="P12" s="266"/>
      <c r="Q12" s="268"/>
      <c r="R12" s="270"/>
      <c r="S12" s="10"/>
      <c r="T12" s="10"/>
      <c r="U12" s="10"/>
    </row>
    <row r="13" spans="1:21" ht="48" customHeight="1" thickBot="1" x14ac:dyDescent="0.3">
      <c r="A13" s="10"/>
      <c r="B13" s="271">
        <v>2</v>
      </c>
      <c r="C13" s="272"/>
      <c r="D13" s="273"/>
      <c r="E13" s="272"/>
      <c r="F13" s="274"/>
      <c r="G13" s="57"/>
      <c r="H13" s="277"/>
      <c r="I13" s="58"/>
      <c r="J13" s="275"/>
      <c r="K13" s="277"/>
      <c r="L13" s="278"/>
      <c r="M13" s="277"/>
      <c r="N13" s="276"/>
      <c r="O13" s="265">
        <f t="shared" ref="O13" si="0">IF(SUM(K13,N13)&gt;100%,"NO PERMITIDO",SUM(K13,N13))</f>
        <v>0</v>
      </c>
      <c r="P13" s="266">
        <f t="shared" ref="P13" si="1">H13*O13/100%</f>
        <v>0</v>
      </c>
      <c r="Q13" s="268"/>
      <c r="R13" s="270"/>
      <c r="S13" s="10"/>
      <c r="T13" s="10"/>
      <c r="U13" s="10"/>
    </row>
    <row r="14" spans="1:21" ht="48" customHeight="1" thickBot="1" x14ac:dyDescent="0.3">
      <c r="A14" s="10"/>
      <c r="B14" s="271"/>
      <c r="C14" s="272"/>
      <c r="D14" s="273"/>
      <c r="E14" s="272"/>
      <c r="F14" s="272"/>
      <c r="G14" s="57"/>
      <c r="H14" s="277"/>
      <c r="I14" s="58"/>
      <c r="J14" s="272"/>
      <c r="K14" s="277"/>
      <c r="L14" s="278"/>
      <c r="M14" s="277"/>
      <c r="N14" s="276"/>
      <c r="O14" s="265"/>
      <c r="P14" s="266"/>
      <c r="Q14" s="268"/>
      <c r="R14" s="270"/>
      <c r="S14" s="10"/>
      <c r="T14" s="10"/>
      <c r="U14" s="10"/>
    </row>
    <row r="15" spans="1:21" ht="56.25" customHeight="1" thickBot="1" x14ac:dyDescent="0.3">
      <c r="A15" s="10"/>
      <c r="B15" s="271"/>
      <c r="C15" s="272"/>
      <c r="D15" s="273"/>
      <c r="E15" s="272"/>
      <c r="F15" s="272"/>
      <c r="G15" s="57"/>
      <c r="H15" s="277"/>
      <c r="I15" s="276"/>
      <c r="J15" s="272"/>
      <c r="K15" s="277"/>
      <c r="L15" s="278"/>
      <c r="M15" s="277"/>
      <c r="N15" s="276"/>
      <c r="O15" s="265"/>
      <c r="P15" s="266"/>
      <c r="Q15" s="268"/>
      <c r="R15" s="270"/>
      <c r="S15" s="10"/>
      <c r="T15" s="10"/>
      <c r="U15" s="10"/>
    </row>
    <row r="16" spans="1:21" ht="56.25" customHeight="1" thickBot="1" x14ac:dyDescent="0.3">
      <c r="A16" s="10"/>
      <c r="B16" s="271"/>
      <c r="C16" s="272"/>
      <c r="D16" s="273"/>
      <c r="E16" s="272"/>
      <c r="F16" s="272"/>
      <c r="G16" s="57"/>
      <c r="H16" s="277"/>
      <c r="I16" s="276"/>
      <c r="J16" s="272"/>
      <c r="K16" s="277"/>
      <c r="L16" s="278"/>
      <c r="M16" s="277"/>
      <c r="N16" s="276"/>
      <c r="O16" s="265"/>
      <c r="P16" s="266"/>
      <c r="Q16" s="268"/>
      <c r="R16" s="270"/>
      <c r="S16" s="10"/>
      <c r="T16" s="10"/>
      <c r="U16" s="10"/>
    </row>
    <row r="17" spans="1:21" ht="47.25" customHeight="1" thickBot="1" x14ac:dyDescent="0.3">
      <c r="A17" s="10"/>
      <c r="B17" s="271"/>
      <c r="C17" s="272"/>
      <c r="D17" s="273"/>
      <c r="E17" s="272"/>
      <c r="F17" s="272"/>
      <c r="G17" s="57"/>
      <c r="H17" s="277"/>
      <c r="I17" s="276"/>
      <c r="J17" s="272"/>
      <c r="K17" s="277"/>
      <c r="L17" s="278"/>
      <c r="M17" s="277"/>
      <c r="N17" s="276"/>
      <c r="O17" s="265"/>
      <c r="P17" s="266"/>
      <c r="Q17" s="268"/>
      <c r="R17" s="270"/>
      <c r="S17" s="10"/>
      <c r="T17" s="10"/>
      <c r="U17" s="10"/>
    </row>
    <row r="18" spans="1:21" ht="47.25" customHeight="1" thickBot="1" x14ac:dyDescent="0.3">
      <c r="A18" s="10"/>
      <c r="B18" s="271">
        <v>3</v>
      </c>
      <c r="C18" s="272"/>
      <c r="D18" s="273"/>
      <c r="E18" s="272"/>
      <c r="F18" s="274"/>
      <c r="G18" s="57"/>
      <c r="H18" s="277"/>
      <c r="I18" s="58"/>
      <c r="J18" s="275"/>
      <c r="K18" s="277"/>
      <c r="L18" s="278"/>
      <c r="M18" s="277"/>
      <c r="N18" s="276"/>
      <c r="O18" s="265">
        <f t="shared" ref="O18" si="2">IF(SUM(K18,N18)&gt;100%,"NO PERMITIDO",SUM(K18,N18))</f>
        <v>0</v>
      </c>
      <c r="P18" s="266">
        <f t="shared" ref="P18" si="3">H18*O18/100%</f>
        <v>0</v>
      </c>
      <c r="Q18" s="268"/>
      <c r="R18" s="270"/>
      <c r="S18" s="10"/>
      <c r="T18" s="10"/>
      <c r="U18" s="10"/>
    </row>
    <row r="19" spans="1:21" ht="47.25" customHeight="1" thickBot="1" x14ac:dyDescent="0.3">
      <c r="A19" s="10"/>
      <c r="B19" s="271"/>
      <c r="C19" s="272"/>
      <c r="D19" s="273"/>
      <c r="E19" s="272"/>
      <c r="F19" s="272"/>
      <c r="G19" s="57"/>
      <c r="H19" s="277"/>
      <c r="I19" s="58"/>
      <c r="J19" s="272"/>
      <c r="K19" s="277"/>
      <c r="L19" s="278"/>
      <c r="M19" s="277"/>
      <c r="N19" s="276"/>
      <c r="O19" s="265"/>
      <c r="P19" s="266"/>
      <c r="Q19" s="268"/>
      <c r="R19" s="270"/>
      <c r="S19" s="10"/>
      <c r="T19" s="10"/>
      <c r="U19" s="10"/>
    </row>
    <row r="20" spans="1:21" ht="47.25" customHeight="1" thickBot="1" x14ac:dyDescent="0.3">
      <c r="A20" s="10"/>
      <c r="B20" s="271"/>
      <c r="C20" s="272"/>
      <c r="D20" s="273"/>
      <c r="E20" s="272"/>
      <c r="F20" s="272"/>
      <c r="G20" s="57"/>
      <c r="H20" s="277"/>
      <c r="I20" s="58"/>
      <c r="J20" s="272"/>
      <c r="K20" s="277"/>
      <c r="L20" s="278"/>
      <c r="M20" s="277"/>
      <c r="N20" s="276"/>
      <c r="O20" s="265"/>
      <c r="P20" s="266"/>
      <c r="Q20" s="268"/>
      <c r="R20" s="270"/>
      <c r="S20" s="10"/>
      <c r="T20" s="10"/>
      <c r="U20" s="10"/>
    </row>
    <row r="21" spans="1:21" ht="55.5" customHeight="1" thickBot="1" x14ac:dyDescent="0.3">
      <c r="A21" s="10"/>
      <c r="B21" s="271"/>
      <c r="C21" s="272"/>
      <c r="D21" s="273"/>
      <c r="E21" s="272"/>
      <c r="F21" s="272"/>
      <c r="G21" s="57"/>
      <c r="H21" s="277"/>
      <c r="I21" s="276"/>
      <c r="J21" s="272"/>
      <c r="K21" s="277"/>
      <c r="L21" s="278"/>
      <c r="M21" s="277"/>
      <c r="N21" s="276"/>
      <c r="O21" s="265"/>
      <c r="P21" s="266"/>
      <c r="Q21" s="268"/>
      <c r="R21" s="270"/>
      <c r="S21" s="10"/>
      <c r="T21" s="10"/>
      <c r="U21" s="10"/>
    </row>
    <row r="22" spans="1:21" ht="39.75" customHeight="1" thickBot="1" x14ac:dyDescent="0.3">
      <c r="A22" s="10"/>
      <c r="B22" s="271"/>
      <c r="C22" s="272"/>
      <c r="D22" s="273"/>
      <c r="E22" s="272"/>
      <c r="F22" s="272"/>
      <c r="G22" s="57"/>
      <c r="H22" s="277"/>
      <c r="I22" s="276"/>
      <c r="J22" s="272"/>
      <c r="K22" s="277"/>
      <c r="L22" s="278"/>
      <c r="M22" s="277"/>
      <c r="N22" s="276"/>
      <c r="O22" s="265"/>
      <c r="P22" s="266"/>
      <c r="Q22" s="268"/>
      <c r="R22" s="270"/>
      <c r="S22" s="10"/>
      <c r="T22" s="10"/>
      <c r="U22" s="10"/>
    </row>
    <row r="23" spans="1:21" ht="39.75" customHeight="1" thickBot="1" x14ac:dyDescent="0.3">
      <c r="A23" s="10"/>
      <c r="B23" s="271">
        <v>4</v>
      </c>
      <c r="C23" s="272"/>
      <c r="D23" s="273"/>
      <c r="E23" s="272"/>
      <c r="F23" s="274"/>
      <c r="G23" s="57"/>
      <c r="H23" s="277"/>
      <c r="I23" s="58"/>
      <c r="J23" s="275"/>
      <c r="K23" s="277"/>
      <c r="L23" s="278"/>
      <c r="M23" s="277"/>
      <c r="N23" s="276"/>
      <c r="O23" s="265">
        <f t="shared" ref="O23" si="4">IF(SUM(K23,N23)&gt;100%,"NO PERMITIDO",SUM(K23,N23))</f>
        <v>0</v>
      </c>
      <c r="P23" s="266">
        <f t="shared" ref="P23" si="5">H23*O23/100%</f>
        <v>0</v>
      </c>
      <c r="Q23" s="268"/>
      <c r="R23" s="270"/>
      <c r="S23" s="10"/>
      <c r="T23" s="10"/>
      <c r="U23" s="10"/>
    </row>
    <row r="24" spans="1:21" ht="39.75" customHeight="1" thickBot="1" x14ac:dyDescent="0.3">
      <c r="A24" s="10"/>
      <c r="B24" s="271"/>
      <c r="C24" s="272"/>
      <c r="D24" s="273"/>
      <c r="E24" s="272"/>
      <c r="F24" s="272"/>
      <c r="G24" s="57"/>
      <c r="H24" s="277"/>
      <c r="I24" s="58"/>
      <c r="J24" s="272"/>
      <c r="K24" s="277"/>
      <c r="L24" s="278"/>
      <c r="M24" s="277"/>
      <c r="N24" s="276"/>
      <c r="O24" s="265"/>
      <c r="P24" s="266"/>
      <c r="Q24" s="268"/>
      <c r="R24" s="270"/>
      <c r="S24" s="10"/>
      <c r="T24" s="10"/>
      <c r="U24" s="10"/>
    </row>
    <row r="25" spans="1:21" ht="39.75" customHeight="1" thickBot="1" x14ac:dyDescent="0.3">
      <c r="A25" s="10"/>
      <c r="B25" s="271"/>
      <c r="C25" s="272"/>
      <c r="D25" s="273"/>
      <c r="E25" s="272"/>
      <c r="F25" s="272"/>
      <c r="G25" s="57"/>
      <c r="H25" s="277"/>
      <c r="I25" s="58"/>
      <c r="J25" s="272"/>
      <c r="K25" s="277"/>
      <c r="L25" s="278"/>
      <c r="M25" s="277"/>
      <c r="N25" s="276"/>
      <c r="O25" s="265"/>
      <c r="P25" s="266"/>
      <c r="Q25" s="268"/>
      <c r="R25" s="270"/>
      <c r="S25" s="10"/>
      <c r="T25" s="10"/>
      <c r="U25" s="10"/>
    </row>
    <row r="26" spans="1:21" ht="39" customHeight="1" thickBot="1" x14ac:dyDescent="0.3">
      <c r="A26" s="10"/>
      <c r="B26" s="271"/>
      <c r="C26" s="272"/>
      <c r="D26" s="273"/>
      <c r="E26" s="272"/>
      <c r="F26" s="272"/>
      <c r="G26" s="57"/>
      <c r="H26" s="277"/>
      <c r="I26" s="276"/>
      <c r="J26" s="272"/>
      <c r="K26" s="277"/>
      <c r="L26" s="278"/>
      <c r="M26" s="277"/>
      <c r="N26" s="276"/>
      <c r="O26" s="265"/>
      <c r="P26" s="266"/>
      <c r="Q26" s="268"/>
      <c r="R26" s="270"/>
      <c r="S26" s="10"/>
      <c r="T26" s="10"/>
      <c r="U26" s="10"/>
    </row>
    <row r="27" spans="1:21" ht="39" customHeight="1" thickBot="1" x14ac:dyDescent="0.3">
      <c r="A27" s="10"/>
      <c r="B27" s="271"/>
      <c r="C27" s="272"/>
      <c r="D27" s="273"/>
      <c r="E27" s="272"/>
      <c r="F27" s="272"/>
      <c r="G27" s="57"/>
      <c r="H27" s="277"/>
      <c r="I27" s="276"/>
      <c r="J27" s="272"/>
      <c r="K27" s="277"/>
      <c r="L27" s="278"/>
      <c r="M27" s="277"/>
      <c r="N27" s="276"/>
      <c r="O27" s="265"/>
      <c r="P27" s="266"/>
      <c r="Q27" s="268"/>
      <c r="R27" s="270"/>
      <c r="S27" s="10"/>
      <c r="T27" s="10"/>
      <c r="U27" s="10"/>
    </row>
    <row r="28" spans="1:21" ht="39" customHeight="1" thickBot="1" x14ac:dyDescent="0.3">
      <c r="A28" s="10"/>
      <c r="B28" s="271">
        <v>5</v>
      </c>
      <c r="C28" s="272"/>
      <c r="D28" s="279"/>
      <c r="E28" s="272"/>
      <c r="F28" s="278"/>
      <c r="G28" s="57"/>
      <c r="H28" s="277"/>
      <c r="I28" s="58"/>
      <c r="J28" s="275"/>
      <c r="K28" s="277"/>
      <c r="L28" s="278"/>
      <c r="M28" s="277"/>
      <c r="N28" s="275"/>
      <c r="O28" s="265">
        <f t="shared" ref="O28" si="6">IF(SUM(K28,N28)&gt;100%,"NO PERMITIDO",SUM(K28,N28))</f>
        <v>0</v>
      </c>
      <c r="P28" s="266">
        <f t="shared" ref="P28" si="7">H28*O28/100%</f>
        <v>0</v>
      </c>
      <c r="Q28" s="268"/>
      <c r="R28" s="270"/>
      <c r="S28" s="10"/>
      <c r="T28" s="10"/>
      <c r="U28" s="10"/>
    </row>
    <row r="29" spans="1:21" ht="39" customHeight="1" thickBot="1" x14ac:dyDescent="0.3">
      <c r="A29" s="10"/>
      <c r="B29" s="271"/>
      <c r="C29" s="272"/>
      <c r="D29" s="279"/>
      <c r="E29" s="272"/>
      <c r="F29" s="278"/>
      <c r="G29" s="57"/>
      <c r="H29" s="277"/>
      <c r="I29" s="58"/>
      <c r="J29" s="272"/>
      <c r="K29" s="277"/>
      <c r="L29" s="278"/>
      <c r="M29" s="277"/>
      <c r="N29" s="272"/>
      <c r="O29" s="265"/>
      <c r="P29" s="266"/>
      <c r="Q29" s="268"/>
      <c r="R29" s="270"/>
      <c r="S29" s="10"/>
      <c r="T29" s="10"/>
      <c r="U29" s="10"/>
    </row>
    <row r="30" spans="1:21" ht="39" customHeight="1" thickBot="1" x14ac:dyDescent="0.3">
      <c r="A30" s="10"/>
      <c r="B30" s="271"/>
      <c r="C30" s="272"/>
      <c r="D30" s="279"/>
      <c r="E30" s="272"/>
      <c r="F30" s="278"/>
      <c r="G30" s="57"/>
      <c r="H30" s="277"/>
      <c r="I30" s="58"/>
      <c r="J30" s="272"/>
      <c r="K30" s="277"/>
      <c r="L30" s="278"/>
      <c r="M30" s="277"/>
      <c r="N30" s="272"/>
      <c r="O30" s="265"/>
      <c r="P30" s="266"/>
      <c r="Q30" s="268"/>
      <c r="R30" s="270"/>
      <c r="S30" s="10"/>
      <c r="T30" s="10"/>
      <c r="U30" s="10"/>
    </row>
    <row r="31" spans="1:21" ht="39" customHeight="1" thickBot="1" x14ac:dyDescent="0.3">
      <c r="A31" s="10"/>
      <c r="B31" s="271"/>
      <c r="C31" s="272"/>
      <c r="D31" s="279"/>
      <c r="E31" s="272"/>
      <c r="F31" s="278"/>
      <c r="G31" s="57"/>
      <c r="H31" s="277"/>
      <c r="I31" s="276"/>
      <c r="J31" s="272"/>
      <c r="K31" s="277"/>
      <c r="L31" s="278"/>
      <c r="M31" s="277"/>
      <c r="N31" s="272"/>
      <c r="O31" s="265"/>
      <c r="P31" s="266"/>
      <c r="Q31" s="268"/>
      <c r="R31" s="270"/>
      <c r="S31" s="10"/>
      <c r="T31" s="10"/>
      <c r="U31" s="10"/>
    </row>
    <row r="32" spans="1:21" ht="48" customHeight="1" thickBot="1" x14ac:dyDescent="0.3">
      <c r="A32" s="10"/>
      <c r="B32" s="271"/>
      <c r="C32" s="272"/>
      <c r="D32" s="279"/>
      <c r="E32" s="272"/>
      <c r="F32" s="278"/>
      <c r="G32" s="57"/>
      <c r="H32" s="277"/>
      <c r="I32" s="276"/>
      <c r="J32" s="272"/>
      <c r="K32" s="277"/>
      <c r="L32" s="278"/>
      <c r="M32" s="277"/>
      <c r="N32" s="272"/>
      <c r="O32" s="265"/>
      <c r="P32" s="266"/>
      <c r="Q32" s="280"/>
      <c r="R32" s="281"/>
      <c r="S32" s="10"/>
      <c r="T32" s="10"/>
      <c r="U32" s="10"/>
    </row>
    <row r="33" spans="1:21" ht="27" customHeight="1" thickBot="1" x14ac:dyDescent="0.35">
      <c r="A33" s="10"/>
      <c r="B33" s="40" t="s">
        <v>27</v>
      </c>
      <c r="C33" s="41"/>
      <c r="D33" s="41"/>
      <c r="E33" s="42"/>
      <c r="F33" s="42"/>
      <c r="G33" s="42"/>
      <c r="H33" s="43">
        <f>IF(SUM(H8:H32)&gt;100%,"supera el 100%",SUM(H8:H32))</f>
        <v>0</v>
      </c>
      <c r="I33" s="44"/>
      <c r="J33" s="44"/>
      <c r="K33" s="44"/>
      <c r="L33" s="45"/>
      <c r="M33" s="45"/>
      <c r="N33" s="44"/>
      <c r="O33" s="45"/>
      <c r="P33" s="46">
        <f>+H33*85%</f>
        <v>0</v>
      </c>
      <c r="Q33" s="20"/>
      <c r="R33" s="77"/>
      <c r="S33" s="10"/>
      <c r="T33" s="10"/>
      <c r="U33" s="10"/>
    </row>
    <row r="34" spans="1:21" s="73" customFormat="1" ht="27" customHeight="1" thickBot="1" x14ac:dyDescent="0.35">
      <c r="A34" s="76"/>
      <c r="B34" s="78"/>
      <c r="C34" s="67"/>
      <c r="D34" s="67"/>
      <c r="E34" s="68"/>
      <c r="F34" s="68"/>
      <c r="G34" s="68"/>
      <c r="H34" s="69"/>
      <c r="I34" s="70"/>
      <c r="J34" s="70"/>
      <c r="K34" s="70"/>
      <c r="L34" s="69"/>
      <c r="M34" s="69"/>
      <c r="N34" s="70"/>
      <c r="O34" s="69"/>
      <c r="P34" s="71"/>
      <c r="Q34" s="72"/>
      <c r="R34" s="79"/>
      <c r="S34" s="65"/>
      <c r="T34" s="66"/>
      <c r="U34" s="66"/>
    </row>
    <row r="35" spans="1:21" ht="66" customHeight="1" thickBot="1" x14ac:dyDescent="0.3">
      <c r="A35" s="10"/>
      <c r="B35" s="311" t="s">
        <v>7</v>
      </c>
      <c r="C35" s="312"/>
      <c r="D35" s="312"/>
      <c r="E35" s="312"/>
      <c r="F35" s="312"/>
      <c r="G35" s="312"/>
      <c r="H35" s="312"/>
      <c r="I35" s="312"/>
      <c r="J35" s="312"/>
      <c r="K35" s="312"/>
      <c r="L35" s="312"/>
      <c r="M35" s="312"/>
      <c r="N35" s="312"/>
      <c r="O35" s="312"/>
      <c r="P35" s="313"/>
      <c r="Q35" s="282"/>
      <c r="R35" s="283"/>
      <c r="S35" s="10"/>
      <c r="T35" s="10"/>
      <c r="U35" s="10"/>
    </row>
    <row r="36" spans="1:21" ht="46.5" customHeight="1" x14ac:dyDescent="0.25">
      <c r="A36" s="10"/>
      <c r="B36" s="284">
        <v>1</v>
      </c>
      <c r="C36" s="287"/>
      <c r="D36" s="300"/>
      <c r="E36" s="287"/>
      <c r="F36" s="287"/>
      <c r="G36" s="54"/>
      <c r="H36" s="290"/>
      <c r="I36" s="291"/>
      <c r="J36" s="290"/>
      <c r="K36" s="290"/>
      <c r="L36" s="287"/>
      <c r="M36" s="291"/>
      <c r="N36" s="291"/>
      <c r="O36" s="294">
        <f>IF(SUM(K36,N36)&gt;100%,"NO PERMITIDO",SUM(K36,N36))</f>
        <v>0</v>
      </c>
      <c r="P36" s="297">
        <v>0</v>
      </c>
      <c r="Q36" s="282"/>
      <c r="R36" s="283"/>
      <c r="S36" s="10"/>
      <c r="T36" s="10"/>
      <c r="U36" s="10"/>
    </row>
    <row r="37" spans="1:21" ht="48" customHeight="1" x14ac:dyDescent="0.3">
      <c r="A37" s="10"/>
      <c r="B37" s="285"/>
      <c r="C37" s="288"/>
      <c r="D37" s="301"/>
      <c r="E37" s="288"/>
      <c r="F37" s="288"/>
      <c r="G37" s="52"/>
      <c r="H37" s="288"/>
      <c r="I37" s="292"/>
      <c r="J37" s="288"/>
      <c r="K37" s="288"/>
      <c r="L37" s="288"/>
      <c r="M37" s="292"/>
      <c r="N37" s="292"/>
      <c r="O37" s="295"/>
      <c r="P37" s="298"/>
      <c r="Q37" s="80"/>
      <c r="R37" s="81"/>
      <c r="S37" s="10"/>
      <c r="T37" s="10"/>
      <c r="U37" s="10"/>
    </row>
    <row r="38" spans="1:21" ht="48" customHeight="1" x14ac:dyDescent="0.3">
      <c r="A38" s="10"/>
      <c r="B38" s="285"/>
      <c r="C38" s="288"/>
      <c r="D38" s="301"/>
      <c r="E38" s="288"/>
      <c r="F38" s="288"/>
      <c r="G38" s="52"/>
      <c r="H38" s="288"/>
      <c r="I38" s="53"/>
      <c r="J38" s="288"/>
      <c r="K38" s="288"/>
      <c r="L38" s="288"/>
      <c r="M38" s="292"/>
      <c r="N38" s="292"/>
      <c r="O38" s="295"/>
      <c r="P38" s="298"/>
      <c r="Q38" s="80"/>
      <c r="R38" s="81"/>
      <c r="S38" s="10"/>
      <c r="T38" s="10"/>
      <c r="U38" s="10"/>
    </row>
    <row r="39" spans="1:21" ht="48" customHeight="1" x14ac:dyDescent="0.3">
      <c r="A39" s="10"/>
      <c r="B39" s="285"/>
      <c r="C39" s="288"/>
      <c r="D39" s="301"/>
      <c r="E39" s="288"/>
      <c r="F39" s="288"/>
      <c r="G39" s="52"/>
      <c r="H39" s="288"/>
      <c r="I39" s="53"/>
      <c r="J39" s="288"/>
      <c r="K39" s="288"/>
      <c r="L39" s="288"/>
      <c r="M39" s="292"/>
      <c r="N39" s="292"/>
      <c r="O39" s="295"/>
      <c r="P39" s="298"/>
      <c r="Q39" s="80"/>
      <c r="R39" s="81"/>
      <c r="S39" s="10"/>
      <c r="T39" s="10"/>
      <c r="U39" s="10"/>
    </row>
    <row r="40" spans="1:21" ht="48" customHeight="1" thickBot="1" x14ac:dyDescent="0.35">
      <c r="A40" s="10"/>
      <c r="B40" s="286"/>
      <c r="C40" s="289"/>
      <c r="D40" s="302"/>
      <c r="E40" s="289"/>
      <c r="F40" s="289"/>
      <c r="G40" s="55"/>
      <c r="H40" s="289"/>
      <c r="I40" s="56"/>
      <c r="J40" s="289"/>
      <c r="K40" s="289"/>
      <c r="L40" s="289"/>
      <c r="M40" s="293"/>
      <c r="N40" s="293"/>
      <c r="O40" s="296"/>
      <c r="P40" s="299"/>
      <c r="Q40" s="80"/>
      <c r="R40" s="81"/>
      <c r="S40" s="10"/>
      <c r="T40" s="10"/>
      <c r="U40" s="10"/>
    </row>
    <row r="41" spans="1:21" ht="27" customHeight="1" thickBot="1" x14ac:dyDescent="0.35">
      <c r="A41" s="10"/>
      <c r="B41" s="61" t="s">
        <v>27</v>
      </c>
      <c r="C41" s="60"/>
      <c r="D41" s="59"/>
      <c r="E41" s="47"/>
      <c r="F41" s="47"/>
      <c r="G41" s="47"/>
      <c r="H41" s="48">
        <f>IF(SUM(H36)&gt;100%,"supera el 100%",SUM(H36))</f>
        <v>0</v>
      </c>
      <c r="I41" s="49"/>
      <c r="J41" s="49"/>
      <c r="K41" s="49"/>
      <c r="L41" s="50"/>
      <c r="M41" s="50"/>
      <c r="N41" s="49"/>
      <c r="O41" s="50"/>
      <c r="P41" s="51">
        <f>+H41*10%</f>
        <v>0</v>
      </c>
      <c r="Q41" s="80"/>
      <c r="R41" s="81"/>
      <c r="S41" s="10"/>
      <c r="T41" s="10"/>
      <c r="U41" s="10"/>
    </row>
    <row r="42" spans="1:21" ht="27" customHeight="1" thickBot="1" x14ac:dyDescent="0.35">
      <c r="A42" s="10"/>
      <c r="B42" s="82"/>
      <c r="C42" s="24"/>
      <c r="D42" s="24"/>
      <c r="E42" s="24"/>
      <c r="F42" s="24"/>
      <c r="G42" s="24"/>
      <c r="H42" s="24"/>
      <c r="I42" s="24"/>
      <c r="J42" s="24"/>
      <c r="K42" s="24"/>
      <c r="L42" s="24"/>
      <c r="M42" s="25"/>
      <c r="N42" s="25"/>
      <c r="O42" s="25"/>
      <c r="P42" s="83"/>
      <c r="Q42" s="80"/>
      <c r="R42" s="81"/>
      <c r="S42" s="10"/>
      <c r="T42" s="10"/>
      <c r="U42" s="10"/>
    </row>
    <row r="43" spans="1:21" ht="60.75" customHeight="1" thickBot="1" x14ac:dyDescent="0.35">
      <c r="A43" s="10"/>
      <c r="B43" s="311" t="s">
        <v>32</v>
      </c>
      <c r="C43" s="312"/>
      <c r="D43" s="312"/>
      <c r="E43" s="312"/>
      <c r="F43" s="312"/>
      <c r="G43" s="312"/>
      <c r="H43" s="39"/>
      <c r="I43" s="62"/>
      <c r="J43" s="62"/>
      <c r="K43" s="62"/>
      <c r="L43" s="62"/>
      <c r="M43" s="63"/>
      <c r="N43" s="63"/>
      <c r="O43" s="63"/>
      <c r="P43" s="64"/>
      <c r="Q43" s="80"/>
      <c r="R43" s="81"/>
      <c r="S43" s="10"/>
      <c r="T43" s="10"/>
      <c r="U43" s="10"/>
    </row>
    <row r="44" spans="1:21" ht="46.5" customHeight="1" x14ac:dyDescent="0.3">
      <c r="A44" s="10"/>
      <c r="B44" s="284">
        <v>1</v>
      </c>
      <c r="C44" s="287"/>
      <c r="D44" s="300"/>
      <c r="E44" s="287"/>
      <c r="F44" s="287"/>
      <c r="G44" s="54"/>
      <c r="H44" s="290"/>
      <c r="I44" s="291"/>
      <c r="J44" s="290"/>
      <c r="K44" s="290"/>
      <c r="L44" s="287"/>
      <c r="M44" s="291"/>
      <c r="N44" s="291"/>
      <c r="O44" s="294">
        <f>IF(SUM(K44,N44)&gt;100%,"NO PERMITIDO",SUM(K44,N44))</f>
        <v>0</v>
      </c>
      <c r="P44" s="297">
        <v>0</v>
      </c>
      <c r="Q44" s="80"/>
      <c r="R44" s="81"/>
      <c r="S44" s="10"/>
      <c r="T44" s="10"/>
      <c r="U44" s="10"/>
    </row>
    <row r="45" spans="1:21" ht="48" customHeight="1" x14ac:dyDescent="0.3">
      <c r="A45" s="10"/>
      <c r="B45" s="285"/>
      <c r="C45" s="288"/>
      <c r="D45" s="301"/>
      <c r="E45" s="288"/>
      <c r="F45" s="288"/>
      <c r="G45" s="52"/>
      <c r="H45" s="288"/>
      <c r="I45" s="292"/>
      <c r="J45" s="288"/>
      <c r="K45" s="288"/>
      <c r="L45" s="288"/>
      <c r="M45" s="292"/>
      <c r="N45" s="292"/>
      <c r="O45" s="295"/>
      <c r="P45" s="298"/>
      <c r="Q45" s="80"/>
      <c r="R45" s="81"/>
      <c r="S45" s="10"/>
      <c r="T45" s="10"/>
      <c r="U45" s="10"/>
    </row>
    <row r="46" spans="1:21" ht="48" customHeight="1" x14ac:dyDescent="0.3">
      <c r="A46" s="10"/>
      <c r="B46" s="285"/>
      <c r="C46" s="288"/>
      <c r="D46" s="301"/>
      <c r="E46" s="288"/>
      <c r="F46" s="288"/>
      <c r="G46" s="52"/>
      <c r="H46" s="288"/>
      <c r="I46" s="53"/>
      <c r="J46" s="288"/>
      <c r="K46" s="288"/>
      <c r="L46" s="288"/>
      <c r="M46" s="292"/>
      <c r="N46" s="292"/>
      <c r="O46" s="295"/>
      <c r="P46" s="298"/>
      <c r="Q46" s="80"/>
      <c r="R46" s="81"/>
      <c r="S46" s="10"/>
      <c r="T46" s="10"/>
      <c r="U46" s="10"/>
    </row>
    <row r="47" spans="1:21" ht="48" customHeight="1" x14ac:dyDescent="0.3">
      <c r="A47" s="10"/>
      <c r="B47" s="285"/>
      <c r="C47" s="288"/>
      <c r="D47" s="301"/>
      <c r="E47" s="288"/>
      <c r="F47" s="288"/>
      <c r="G47" s="52"/>
      <c r="H47" s="288"/>
      <c r="I47" s="53"/>
      <c r="J47" s="288"/>
      <c r="K47" s="288"/>
      <c r="L47" s="288"/>
      <c r="M47" s="292"/>
      <c r="N47" s="292"/>
      <c r="O47" s="295"/>
      <c r="P47" s="298"/>
      <c r="Q47" s="80"/>
      <c r="R47" s="81"/>
      <c r="S47" s="10"/>
      <c r="T47" s="10"/>
      <c r="U47" s="10"/>
    </row>
    <row r="48" spans="1:21" ht="48" customHeight="1" thickBot="1" x14ac:dyDescent="0.35">
      <c r="A48" s="10"/>
      <c r="B48" s="286"/>
      <c r="C48" s="289"/>
      <c r="D48" s="302"/>
      <c r="E48" s="289"/>
      <c r="F48" s="289"/>
      <c r="G48" s="55"/>
      <c r="H48" s="289"/>
      <c r="I48" s="56"/>
      <c r="J48" s="289"/>
      <c r="K48" s="289"/>
      <c r="L48" s="289"/>
      <c r="M48" s="293"/>
      <c r="N48" s="293"/>
      <c r="O48" s="296"/>
      <c r="P48" s="299"/>
      <c r="Q48" s="80"/>
      <c r="R48" s="81"/>
      <c r="S48" s="10"/>
      <c r="T48" s="10"/>
      <c r="U48" s="10"/>
    </row>
    <row r="49" spans="1:21" s="113" customFormat="1" ht="27" customHeight="1" thickBot="1" x14ac:dyDescent="0.35">
      <c r="A49" s="102"/>
      <c r="B49" s="103" t="s">
        <v>27</v>
      </c>
      <c r="C49" s="104"/>
      <c r="D49" s="105"/>
      <c r="E49" s="106"/>
      <c r="F49" s="106"/>
      <c r="G49" s="106"/>
      <c r="H49" s="107">
        <f>IF(SUM(H43:H48)&gt;100%,"supera el 100%",SUM(H43:H48))</f>
        <v>0</v>
      </c>
      <c r="I49" s="108"/>
      <c r="J49" s="108"/>
      <c r="K49" s="108"/>
      <c r="L49" s="109"/>
      <c r="M49" s="109"/>
      <c r="N49" s="108"/>
      <c r="O49" s="109"/>
      <c r="P49" s="110">
        <f>+H49*5%</f>
        <v>0</v>
      </c>
      <c r="Q49" s="111"/>
      <c r="R49" s="112"/>
      <c r="S49" s="102"/>
      <c r="T49" s="102"/>
      <c r="U49" s="102"/>
    </row>
    <row r="50" spans="1:21" ht="27" customHeight="1" x14ac:dyDescent="0.3">
      <c r="A50" s="10"/>
      <c r="B50" s="82"/>
      <c r="C50" s="24"/>
      <c r="D50" s="24"/>
      <c r="E50" s="24"/>
      <c r="F50" s="24"/>
      <c r="G50" s="24"/>
      <c r="H50" s="24"/>
      <c r="I50" s="24"/>
      <c r="J50" s="24"/>
      <c r="K50" s="24"/>
      <c r="L50" s="24"/>
      <c r="M50" s="25"/>
      <c r="N50" s="25"/>
      <c r="O50" s="25"/>
      <c r="P50" s="80"/>
      <c r="Q50" s="80"/>
      <c r="R50" s="81"/>
      <c r="S50" s="10"/>
      <c r="T50" s="10"/>
      <c r="U50" s="10"/>
    </row>
    <row r="51" spans="1:21" ht="27" customHeight="1" x14ac:dyDescent="0.3">
      <c r="A51" s="10"/>
      <c r="B51" s="82"/>
      <c r="C51" s="24"/>
      <c r="D51" s="24"/>
      <c r="E51" s="24"/>
      <c r="F51" s="24"/>
      <c r="G51" s="24"/>
      <c r="H51" s="24"/>
      <c r="I51" s="24"/>
      <c r="J51" s="24"/>
      <c r="K51" s="24"/>
      <c r="L51" s="24"/>
      <c r="M51" s="25"/>
      <c r="N51" s="25"/>
      <c r="O51" s="25"/>
      <c r="P51" s="80"/>
      <c r="Q51" s="80"/>
      <c r="R51" s="81"/>
      <c r="S51" s="10"/>
      <c r="T51" s="10"/>
      <c r="U51" s="10"/>
    </row>
    <row r="52" spans="1:21" ht="27" customHeight="1" x14ac:dyDescent="0.3">
      <c r="A52" s="10"/>
      <c r="B52" s="82"/>
      <c r="C52" s="24"/>
      <c r="D52" s="24"/>
      <c r="E52" s="24"/>
      <c r="F52" s="24"/>
      <c r="G52" s="24"/>
      <c r="H52" s="24"/>
      <c r="I52" s="24"/>
      <c r="J52" s="24"/>
      <c r="K52" s="24"/>
      <c r="L52" s="24"/>
      <c r="M52" s="25"/>
      <c r="N52" s="25"/>
      <c r="O52" s="25"/>
      <c r="P52" s="80"/>
      <c r="Q52" s="80"/>
      <c r="R52" s="81"/>
      <c r="S52" s="10"/>
      <c r="T52" s="10"/>
      <c r="U52" s="10"/>
    </row>
    <row r="53" spans="1:21" ht="27" customHeight="1" x14ac:dyDescent="0.3">
      <c r="A53" s="10"/>
      <c r="B53" s="82"/>
      <c r="C53" s="24"/>
      <c r="D53" s="24"/>
      <c r="E53" s="24"/>
      <c r="F53" s="24"/>
      <c r="G53" s="24"/>
      <c r="H53" s="24"/>
      <c r="I53" s="24"/>
      <c r="J53" s="24"/>
      <c r="K53" s="24"/>
      <c r="L53" s="24"/>
      <c r="M53" s="25"/>
      <c r="N53" s="25"/>
      <c r="O53" s="25"/>
      <c r="P53" s="80"/>
      <c r="Q53" s="80"/>
      <c r="R53" s="81"/>
      <c r="S53" s="10"/>
      <c r="T53" s="10"/>
      <c r="U53" s="10"/>
    </row>
    <row r="54" spans="1:21" ht="27" customHeight="1" thickBot="1" x14ac:dyDescent="0.35">
      <c r="A54" s="10"/>
      <c r="B54" s="82"/>
      <c r="C54" s="24"/>
      <c r="D54" s="24"/>
      <c r="E54" s="24"/>
      <c r="F54" s="24"/>
      <c r="G54" s="24"/>
      <c r="H54" s="24"/>
      <c r="I54" s="24"/>
      <c r="J54" s="24"/>
      <c r="K54" s="24"/>
      <c r="L54" s="24"/>
      <c r="M54" s="25"/>
      <c r="N54" s="25"/>
      <c r="O54" s="25"/>
      <c r="P54" s="80"/>
      <c r="Q54" s="80"/>
      <c r="R54" s="81"/>
      <c r="S54" s="10"/>
      <c r="T54" s="10"/>
      <c r="U54" s="10"/>
    </row>
    <row r="55" spans="1:21" ht="45.75" thickBot="1" x14ac:dyDescent="0.35">
      <c r="A55" s="10"/>
      <c r="B55" s="84"/>
      <c r="C55" s="85"/>
      <c r="D55" s="85"/>
      <c r="E55" s="85"/>
      <c r="F55" s="85"/>
      <c r="G55" s="86"/>
      <c r="H55" s="87"/>
      <c r="I55" s="87"/>
      <c r="J55" s="87"/>
      <c r="K55" s="87"/>
      <c r="L55" s="87"/>
      <c r="M55" s="87"/>
      <c r="N55" s="87"/>
      <c r="O55" s="87"/>
      <c r="P55" s="74">
        <f>+P33+P41+P49</f>
        <v>0</v>
      </c>
      <c r="Q55" s="80"/>
      <c r="R55" s="88"/>
      <c r="S55" s="10"/>
      <c r="T55" s="10"/>
      <c r="U55" s="10"/>
    </row>
    <row r="56" spans="1:21" ht="48.75" customHeight="1" thickBot="1" x14ac:dyDescent="0.3">
      <c r="A56" s="10"/>
      <c r="B56" s="89"/>
      <c r="C56" s="90" t="s">
        <v>28</v>
      </c>
      <c r="D56" s="303"/>
      <c r="E56" s="303"/>
      <c r="F56" s="87"/>
      <c r="G56" s="304"/>
      <c r="H56" s="305"/>
      <c r="I56" s="305"/>
      <c r="J56" s="306"/>
      <c r="K56" s="75"/>
      <c r="L56" s="304"/>
      <c r="M56" s="305"/>
      <c r="N56" s="305"/>
      <c r="O56" s="306"/>
      <c r="P56" s="91"/>
      <c r="Q56" s="92"/>
      <c r="R56" s="93"/>
      <c r="S56" s="10"/>
      <c r="T56" s="10"/>
      <c r="U56" s="10"/>
    </row>
    <row r="57" spans="1:21" ht="48" customHeight="1" thickBot="1" x14ac:dyDescent="0.3">
      <c r="A57" s="10"/>
      <c r="B57" s="89"/>
      <c r="C57" s="90" t="s">
        <v>29</v>
      </c>
      <c r="D57" s="307"/>
      <c r="E57" s="307"/>
      <c r="F57" s="87"/>
      <c r="G57" s="308" t="s">
        <v>30</v>
      </c>
      <c r="H57" s="309"/>
      <c r="I57" s="309"/>
      <c r="J57" s="310"/>
      <c r="K57" s="75"/>
      <c r="L57" s="308" t="s">
        <v>31</v>
      </c>
      <c r="M57" s="309"/>
      <c r="N57" s="309"/>
      <c r="O57" s="310"/>
      <c r="P57" s="94"/>
      <c r="Q57" s="95"/>
      <c r="R57" s="96"/>
      <c r="S57" s="10"/>
      <c r="T57" s="10"/>
      <c r="U57" s="10"/>
    </row>
    <row r="58" spans="1:21" ht="27" thickBot="1" x14ac:dyDescent="0.3">
      <c r="A58" s="10"/>
      <c r="B58" s="97"/>
      <c r="C58" s="98"/>
      <c r="D58" s="99"/>
      <c r="E58" s="99"/>
      <c r="F58" s="99"/>
      <c r="G58" s="99"/>
      <c r="H58" s="99"/>
      <c r="I58" s="99"/>
      <c r="J58" s="99"/>
      <c r="K58" s="99"/>
      <c r="L58" s="99"/>
      <c r="M58" s="99"/>
      <c r="N58" s="99"/>
      <c r="O58" s="99"/>
      <c r="P58" s="100"/>
      <c r="Q58" s="99"/>
      <c r="R58" s="101"/>
      <c r="S58" s="10"/>
      <c r="T58" s="10"/>
      <c r="U58" s="10"/>
    </row>
    <row r="59" spans="1:21" s="15" customFormat="1" ht="26.25" x14ac:dyDescent="0.25">
      <c r="A59" s="10"/>
      <c r="B59" s="26"/>
      <c r="C59" s="10"/>
      <c r="D59" s="10"/>
      <c r="E59" s="10"/>
      <c r="F59" s="10"/>
      <c r="G59" s="10"/>
      <c r="H59" s="10"/>
      <c r="I59" s="10"/>
      <c r="J59" s="10"/>
      <c r="K59" s="10"/>
      <c r="L59" s="10"/>
      <c r="M59" s="10"/>
      <c r="N59" s="10"/>
      <c r="O59" s="10"/>
      <c r="P59" s="10"/>
      <c r="Q59" s="10"/>
      <c r="R59" s="10"/>
      <c r="S59" s="10"/>
      <c r="T59" s="10"/>
      <c r="U59" s="10"/>
    </row>
    <row r="60" spans="1:21" s="15" customFormat="1" ht="26.25" x14ac:dyDescent="0.25">
      <c r="A60" s="10"/>
      <c r="B60" s="26"/>
      <c r="C60" s="10"/>
      <c r="D60" s="10"/>
      <c r="E60" s="10"/>
      <c r="F60" s="10"/>
      <c r="G60" s="10"/>
      <c r="H60" s="10"/>
      <c r="I60" s="10"/>
      <c r="J60" s="10"/>
      <c r="K60" s="10"/>
      <c r="L60" s="10"/>
      <c r="M60" s="10"/>
      <c r="N60" s="10"/>
      <c r="O60" s="10"/>
      <c r="P60" s="10"/>
      <c r="Q60" s="10"/>
      <c r="R60" s="10"/>
      <c r="S60" s="10"/>
      <c r="T60" s="10"/>
      <c r="U60" s="10"/>
    </row>
    <row r="61" spans="1:21" s="15" customFormat="1" x14ac:dyDescent="0.3">
      <c r="B61" s="37"/>
      <c r="P61" s="22"/>
    </row>
    <row r="62" spans="1:21" s="15" customFormat="1" x14ac:dyDescent="0.3">
      <c r="B62" s="37"/>
      <c r="P62" s="22"/>
    </row>
    <row r="63" spans="1:21" s="15" customFormat="1" x14ac:dyDescent="0.3">
      <c r="B63" s="37"/>
      <c r="P63" s="22"/>
    </row>
    <row r="64" spans="1:21" s="15" customFormat="1" x14ac:dyDescent="0.3">
      <c r="B64" s="37"/>
      <c r="P64" s="22"/>
    </row>
    <row r="65" spans="2:16" s="15" customFormat="1" x14ac:dyDescent="0.3">
      <c r="B65" s="37"/>
      <c r="P65" s="22"/>
    </row>
    <row r="66" spans="2:16" s="15" customFormat="1" x14ac:dyDescent="0.3">
      <c r="B66" s="37"/>
      <c r="P66" s="22"/>
    </row>
    <row r="67" spans="2:16" s="15" customFormat="1" x14ac:dyDescent="0.3">
      <c r="B67" s="37"/>
      <c r="P67" s="22"/>
    </row>
    <row r="68" spans="2:16" s="15" customFormat="1" x14ac:dyDescent="0.3">
      <c r="B68" s="37"/>
      <c r="P68" s="22"/>
    </row>
    <row r="69" spans="2:16" s="15" customFormat="1" x14ac:dyDescent="0.3">
      <c r="B69" s="37"/>
      <c r="P69" s="22"/>
    </row>
    <row r="70" spans="2:16" s="15" customFormat="1" x14ac:dyDescent="0.3">
      <c r="B70" s="37"/>
      <c r="P70" s="22"/>
    </row>
    <row r="71" spans="2:16" s="15" customFormat="1" x14ac:dyDescent="0.3">
      <c r="B71" s="37"/>
      <c r="P71" s="22"/>
    </row>
    <row r="72" spans="2:16" s="15" customFormat="1" x14ac:dyDescent="0.3">
      <c r="B72" s="37"/>
      <c r="P72" s="22"/>
    </row>
    <row r="73" spans="2:16" s="15" customFormat="1" x14ac:dyDescent="0.3">
      <c r="B73" s="37"/>
      <c r="P73" s="22"/>
    </row>
    <row r="74" spans="2:16" s="15" customFormat="1" x14ac:dyDescent="0.3">
      <c r="B74" s="37"/>
      <c r="P74" s="22"/>
    </row>
    <row r="75" spans="2:16" s="15" customFormat="1" x14ac:dyDescent="0.3">
      <c r="B75" s="37"/>
      <c r="P75" s="22"/>
    </row>
    <row r="76" spans="2:16" s="15" customFormat="1" x14ac:dyDescent="0.3">
      <c r="B76" s="37"/>
      <c r="P76" s="22"/>
    </row>
    <row r="77" spans="2:16" s="15" customFormat="1" x14ac:dyDescent="0.3">
      <c r="B77" s="37"/>
      <c r="P77" s="22"/>
    </row>
    <row r="78" spans="2:16" s="15" customFormat="1" x14ac:dyDescent="0.3">
      <c r="B78" s="37"/>
      <c r="P78" s="22"/>
    </row>
    <row r="79" spans="2:16" s="15" customFormat="1" x14ac:dyDescent="0.3">
      <c r="B79" s="37"/>
      <c r="P79" s="22"/>
    </row>
    <row r="80" spans="2:16" s="15" customFormat="1" x14ac:dyDescent="0.3">
      <c r="B80" s="37"/>
      <c r="P80" s="22"/>
    </row>
    <row r="81" spans="2:16" s="15" customFormat="1" x14ac:dyDescent="0.3">
      <c r="B81" s="37"/>
      <c r="P81" s="22"/>
    </row>
    <row r="82" spans="2:16" s="15" customFormat="1" x14ac:dyDescent="0.3">
      <c r="B82" s="37"/>
      <c r="P82" s="22"/>
    </row>
    <row r="83" spans="2:16" s="15" customFormat="1" x14ac:dyDescent="0.3">
      <c r="B83" s="37"/>
      <c r="P83" s="22"/>
    </row>
    <row r="84" spans="2:16" s="15" customFormat="1" x14ac:dyDescent="0.3">
      <c r="B84" s="37"/>
      <c r="P84" s="22"/>
    </row>
    <row r="85" spans="2:16" s="15" customFormat="1" x14ac:dyDescent="0.3">
      <c r="B85" s="37"/>
      <c r="P85" s="22"/>
    </row>
    <row r="86" spans="2:16" s="15" customFormat="1" x14ac:dyDescent="0.3">
      <c r="B86" s="37"/>
      <c r="P86" s="22"/>
    </row>
    <row r="87" spans="2:16" s="15" customFormat="1" x14ac:dyDescent="0.3">
      <c r="B87" s="37"/>
      <c r="P87" s="22"/>
    </row>
    <row r="88" spans="2:16" s="15" customFormat="1" x14ac:dyDescent="0.3">
      <c r="B88" s="37"/>
      <c r="P88" s="22"/>
    </row>
    <row r="89" spans="2:16" s="15" customFormat="1" x14ac:dyDescent="0.3">
      <c r="B89" s="37"/>
      <c r="P89" s="22"/>
    </row>
    <row r="90" spans="2:16" s="15" customFormat="1" x14ac:dyDescent="0.3">
      <c r="B90" s="37"/>
      <c r="P90" s="22"/>
    </row>
    <row r="91" spans="2:16" s="15" customFormat="1" x14ac:dyDescent="0.3">
      <c r="B91" s="37"/>
      <c r="P91" s="22"/>
    </row>
    <row r="92" spans="2:16" s="15" customFormat="1" x14ac:dyDescent="0.3">
      <c r="B92" s="37"/>
      <c r="P92" s="22"/>
    </row>
    <row r="93" spans="2:16" s="15" customFormat="1" x14ac:dyDescent="0.3">
      <c r="B93" s="37"/>
      <c r="P93" s="22"/>
    </row>
    <row r="94" spans="2:16" s="15" customFormat="1" x14ac:dyDescent="0.3">
      <c r="B94" s="37"/>
      <c r="P94" s="22"/>
    </row>
    <row r="95" spans="2:16" s="15" customFormat="1" x14ac:dyDescent="0.3">
      <c r="B95" s="37"/>
      <c r="P95" s="22"/>
    </row>
    <row r="96" spans="2:16" s="15" customFormat="1" x14ac:dyDescent="0.3">
      <c r="B96" s="37"/>
      <c r="P96" s="22"/>
    </row>
    <row r="97" spans="2:16" s="15" customFormat="1" x14ac:dyDescent="0.3">
      <c r="B97" s="37"/>
      <c r="P97" s="22"/>
    </row>
    <row r="98" spans="2:16" s="15" customFormat="1" x14ac:dyDescent="0.3">
      <c r="B98" s="37"/>
      <c r="P98" s="22"/>
    </row>
    <row r="99" spans="2:16" s="15" customFormat="1" x14ac:dyDescent="0.3">
      <c r="B99" s="37"/>
      <c r="P99" s="22"/>
    </row>
    <row r="100" spans="2:16" s="15" customFormat="1" x14ac:dyDescent="0.3">
      <c r="B100" s="37"/>
      <c r="P100" s="22"/>
    </row>
    <row r="101" spans="2:16" s="15" customFormat="1" x14ac:dyDescent="0.3">
      <c r="B101" s="37"/>
      <c r="P101" s="22"/>
    </row>
    <row r="102" spans="2:16" s="15" customFormat="1" x14ac:dyDescent="0.3">
      <c r="B102" s="37"/>
      <c r="P102" s="22"/>
    </row>
    <row r="103" spans="2:16" s="15" customFormat="1" x14ac:dyDescent="0.3">
      <c r="B103" s="37"/>
      <c r="P103" s="22"/>
    </row>
    <row r="104" spans="2:16" s="15" customFormat="1" x14ac:dyDescent="0.3">
      <c r="B104" s="37"/>
      <c r="P104" s="22"/>
    </row>
  </sheetData>
  <mergeCells count="134">
    <mergeCell ref="D56:E56"/>
    <mergeCell ref="G56:J56"/>
    <mergeCell ref="L56:O56"/>
    <mergeCell ref="D57:E57"/>
    <mergeCell ref="G57:J57"/>
    <mergeCell ref="L57:O57"/>
    <mergeCell ref="O44:O48"/>
    <mergeCell ref="P44:P48"/>
    <mergeCell ref="B35:P35"/>
    <mergeCell ref="I44:I45"/>
    <mergeCell ref="J44:J48"/>
    <mergeCell ref="K44:K48"/>
    <mergeCell ref="L44:L48"/>
    <mergeCell ref="M44:M48"/>
    <mergeCell ref="N44:N48"/>
    <mergeCell ref="B43:G43"/>
    <mergeCell ref="B44:B48"/>
    <mergeCell ref="C44:C48"/>
    <mergeCell ref="D44:D48"/>
    <mergeCell ref="E44:E48"/>
    <mergeCell ref="F44:F48"/>
    <mergeCell ref="H44:H48"/>
    <mergeCell ref="K36:K40"/>
    <mergeCell ref="L36:L40"/>
    <mergeCell ref="O28:O32"/>
    <mergeCell ref="P28:P32"/>
    <mergeCell ref="Q28:Q32"/>
    <mergeCell ref="R28:R32"/>
    <mergeCell ref="I31:I32"/>
    <mergeCell ref="Q35:R36"/>
    <mergeCell ref="B36:B40"/>
    <mergeCell ref="C36:C40"/>
    <mergeCell ref="H28:H32"/>
    <mergeCell ref="J28:J32"/>
    <mergeCell ref="K28:K32"/>
    <mergeCell ref="L28:L32"/>
    <mergeCell ref="M28:M32"/>
    <mergeCell ref="N28:N32"/>
    <mergeCell ref="F36:F40"/>
    <mergeCell ref="H36:H40"/>
    <mergeCell ref="I36:I37"/>
    <mergeCell ref="J36:J40"/>
    <mergeCell ref="M36:M40"/>
    <mergeCell ref="N36:N40"/>
    <mergeCell ref="O36:O40"/>
    <mergeCell ref="P36:P40"/>
    <mergeCell ref="D36:D40"/>
    <mergeCell ref="E36:E40"/>
    <mergeCell ref="B28:B32"/>
    <mergeCell ref="C28:C32"/>
    <mergeCell ref="D28:D32"/>
    <mergeCell ref="E28:E32"/>
    <mergeCell ref="F28:F32"/>
    <mergeCell ref="H23:H27"/>
    <mergeCell ref="J23:J27"/>
    <mergeCell ref="K23:K27"/>
    <mergeCell ref="L23:L27"/>
    <mergeCell ref="O18:O22"/>
    <mergeCell ref="P18:P22"/>
    <mergeCell ref="Q18:Q22"/>
    <mergeCell ref="R18:R22"/>
    <mergeCell ref="I21:I22"/>
    <mergeCell ref="B23:B27"/>
    <mergeCell ref="C23:C27"/>
    <mergeCell ref="D23:D27"/>
    <mergeCell ref="E23:E27"/>
    <mergeCell ref="F23:F27"/>
    <mergeCell ref="H18:H22"/>
    <mergeCell ref="J18:J22"/>
    <mergeCell ref="K18:K22"/>
    <mergeCell ref="L18:L22"/>
    <mergeCell ref="M18:M22"/>
    <mergeCell ref="N18:N22"/>
    <mergeCell ref="O23:O27"/>
    <mergeCell ref="P23:P27"/>
    <mergeCell ref="Q23:Q27"/>
    <mergeCell ref="R23:R27"/>
    <mergeCell ref="I26:I27"/>
    <mergeCell ref="M23:M27"/>
    <mergeCell ref="N23:N27"/>
    <mergeCell ref="B18:B22"/>
    <mergeCell ref="C18:C22"/>
    <mergeCell ref="D18:D22"/>
    <mergeCell ref="E18:E22"/>
    <mergeCell ref="F18:F22"/>
    <mergeCell ref="H13:H17"/>
    <mergeCell ref="J13:J17"/>
    <mergeCell ref="K13:K17"/>
    <mergeCell ref="L13:L17"/>
    <mergeCell ref="N8:N12"/>
    <mergeCell ref="D8:D12"/>
    <mergeCell ref="E8:E12"/>
    <mergeCell ref="F8:F12"/>
    <mergeCell ref="O8:O12"/>
    <mergeCell ref="P8:P12"/>
    <mergeCell ref="Q8:Q12"/>
    <mergeCell ref="R8:R12"/>
    <mergeCell ref="B13:B17"/>
    <mergeCell ref="C13:C17"/>
    <mergeCell ref="D13:D17"/>
    <mergeCell ref="E13:E17"/>
    <mergeCell ref="F13:F17"/>
    <mergeCell ref="H8:H12"/>
    <mergeCell ref="I8:I9"/>
    <mergeCell ref="J8:J12"/>
    <mergeCell ref="K8:K12"/>
    <mergeCell ref="L8:L12"/>
    <mergeCell ref="M8:M12"/>
    <mergeCell ref="O13:O17"/>
    <mergeCell ref="P13:P17"/>
    <mergeCell ref="Q13:Q17"/>
    <mergeCell ref="R13:R17"/>
    <mergeCell ref="I15:I17"/>
    <mergeCell ref="M13:M17"/>
    <mergeCell ref="N13:N17"/>
    <mergeCell ref="B8:B12"/>
    <mergeCell ref="C8:C12"/>
    <mergeCell ref="B6:B7"/>
    <mergeCell ref="C6:C7"/>
    <mergeCell ref="D6:D7"/>
    <mergeCell ref="E6:E7"/>
    <mergeCell ref="F6:F7"/>
    <mergeCell ref="F1:F2"/>
    <mergeCell ref="H1:H2"/>
    <mergeCell ref="B4:R4"/>
    <mergeCell ref="B5:H5"/>
    <mergeCell ref="K5:N5"/>
    <mergeCell ref="O5:R5"/>
    <mergeCell ref="H6:I7"/>
    <mergeCell ref="J6:N6"/>
    <mergeCell ref="O6:O7"/>
    <mergeCell ref="P6:P7"/>
    <mergeCell ref="Q6:R6"/>
    <mergeCell ref="G6:G7"/>
  </mergeCells>
  <conditionalFormatting sqref="O8 O13 O18 O23 O28">
    <cfRule type="cellIs" dxfId="2" priority="3" operator="greaterThan">
      <formula>100</formula>
    </cfRule>
  </conditionalFormatting>
  <conditionalFormatting sqref="O36">
    <cfRule type="cellIs" dxfId="1" priority="2" operator="greaterThan">
      <formula>100</formula>
    </cfRule>
  </conditionalFormatting>
  <conditionalFormatting sqref="O44">
    <cfRule type="cellIs" dxfId="0" priority="1" operator="greaterThan">
      <formula>100</formula>
    </cfRule>
  </conditionalFormatting>
  <dataValidations count="1">
    <dataValidation allowBlank="1" showInputMessage="1" showErrorMessage="1" errorTitle="error" error="solo datos númericos" sqref="H8:H32 H36:H40 H44:H48" xr:uid="{50B193FC-A565-4547-A5E7-B506D6764410}"/>
  </dataValidations>
  <printOptions horizontalCentered="1" verticalCentered="1"/>
  <pageMargins left="1.3779527559055118" right="0.31496062992125984" top="0.35433070866141736" bottom="0.39370078740157483" header="0.31496062992125984" footer="0.31496062992125984"/>
  <pageSetup paperSize="5" scale="24" fitToHeight="2" orientation="landscape" r:id="rId1"/>
  <rowBreaks count="1" manualBreakCount="1">
    <brk id="58" max="17" man="1"/>
  </rowBreaks>
  <colBreaks count="1" manualBreakCount="1">
    <brk id="18" max="40" man="1"/>
  </colBreaks>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409F86-C6C8-4030-B79D-156CAAE05B67}">
  <dimension ref="A1:L123"/>
  <sheetViews>
    <sheetView zoomScale="80" zoomScaleNormal="80" zoomScaleSheetLayoutView="100" workbookViewId="0">
      <selection activeCell="L10" sqref="L10"/>
    </sheetView>
  </sheetViews>
  <sheetFormatPr baseColWidth="10" defaultColWidth="10.85546875" defaultRowHeight="15.75" x14ac:dyDescent="0.25"/>
  <cols>
    <col min="1" max="1" width="2.85546875" style="154" customWidth="1"/>
    <col min="2" max="2" width="21.140625" style="154" customWidth="1"/>
    <col min="3" max="6" width="10.85546875" style="154"/>
    <col min="7" max="7" width="17.85546875" style="154" customWidth="1"/>
    <col min="8" max="8" width="3.140625" style="154" customWidth="1"/>
    <col min="9" max="9" width="3.42578125" style="154" customWidth="1"/>
    <col min="10" max="10" width="37.85546875" style="154" customWidth="1"/>
    <col min="11" max="11" width="15.28515625" style="154" customWidth="1"/>
    <col min="12" max="14" width="10.85546875" style="154"/>
    <col min="15" max="15" width="11.42578125" style="154" customWidth="1"/>
    <col min="16" max="17" width="10.85546875" style="154"/>
    <col min="18" max="18" width="17.85546875" style="154" customWidth="1"/>
    <col min="19" max="19" width="3.28515625" style="154" customWidth="1"/>
    <col min="20" max="16384" width="10.85546875" style="154"/>
  </cols>
  <sheetData>
    <row r="1" spans="1:12" x14ac:dyDescent="0.25">
      <c r="A1" s="163"/>
      <c r="B1" s="163"/>
      <c r="C1" s="163"/>
      <c r="D1" s="163"/>
      <c r="E1" s="163"/>
      <c r="F1" s="163"/>
      <c r="G1" s="163"/>
      <c r="H1" s="163"/>
      <c r="I1" s="163"/>
      <c r="J1" s="163"/>
    </row>
    <row r="2" spans="1:12" ht="44.1" customHeight="1" x14ac:dyDescent="0.25">
      <c r="A2" s="163"/>
      <c r="B2" s="163"/>
      <c r="C2" s="163"/>
      <c r="D2" s="163"/>
      <c r="E2" s="163"/>
      <c r="F2" s="163"/>
      <c r="G2" s="163"/>
      <c r="H2" s="163"/>
      <c r="I2" s="163"/>
      <c r="J2" s="163"/>
      <c r="L2"/>
    </row>
    <row r="3" spans="1:12" ht="43.5" customHeight="1" x14ac:dyDescent="0.25">
      <c r="A3" s="163"/>
      <c r="B3" s="329" t="s">
        <v>110</v>
      </c>
      <c r="C3" s="329"/>
      <c r="D3" s="329"/>
      <c r="E3" s="329"/>
      <c r="F3" s="329"/>
      <c r="G3" s="329"/>
      <c r="H3" s="329"/>
      <c r="I3" s="329"/>
      <c r="J3" s="329"/>
    </row>
    <row r="4" spans="1:12" ht="24.75" customHeight="1" x14ac:dyDescent="0.25">
      <c r="A4" s="163"/>
      <c r="B4" s="330" t="s">
        <v>137</v>
      </c>
      <c r="C4" s="330"/>
      <c r="D4" s="330"/>
      <c r="E4" s="330"/>
      <c r="F4" s="330"/>
      <c r="G4" s="330"/>
      <c r="H4" s="330"/>
      <c r="I4" s="330"/>
      <c r="J4" s="330"/>
      <c r="K4" s="165"/>
    </row>
    <row r="5" spans="1:12" ht="16.5" thickBot="1" x14ac:dyDescent="0.3">
      <c r="A5" s="163"/>
      <c r="B5" s="149"/>
      <c r="C5" s="149"/>
      <c r="D5" s="149"/>
      <c r="E5" s="149"/>
      <c r="F5" s="149"/>
      <c r="G5" s="149"/>
      <c r="H5" s="149"/>
      <c r="I5" s="149"/>
      <c r="J5" s="149"/>
      <c r="K5" s="165"/>
    </row>
    <row r="6" spans="1:12" x14ac:dyDescent="0.25">
      <c r="A6" s="149"/>
      <c r="B6" s="331" t="s">
        <v>138</v>
      </c>
      <c r="C6" s="332"/>
      <c r="D6" s="332"/>
      <c r="E6" s="332"/>
      <c r="F6" s="332"/>
      <c r="G6" s="332"/>
      <c r="H6" s="332"/>
      <c r="I6" s="332"/>
      <c r="J6" s="333"/>
      <c r="K6" s="165"/>
    </row>
    <row r="7" spans="1:12" ht="66.95" customHeight="1" x14ac:dyDescent="0.25">
      <c r="A7" s="149"/>
      <c r="B7" s="334"/>
      <c r="C7" s="335"/>
      <c r="D7" s="335"/>
      <c r="E7" s="335"/>
      <c r="F7" s="335"/>
      <c r="G7" s="335"/>
      <c r="H7" s="335"/>
      <c r="I7" s="335"/>
      <c r="J7" s="336"/>
      <c r="K7" s="165"/>
    </row>
    <row r="8" spans="1:12" ht="35.25" customHeight="1" thickBot="1" x14ac:dyDescent="0.3">
      <c r="A8" s="149"/>
      <c r="B8" s="334"/>
      <c r="C8" s="335"/>
      <c r="D8" s="335"/>
      <c r="E8" s="335"/>
      <c r="F8" s="335"/>
      <c r="G8" s="335"/>
      <c r="H8" s="335"/>
      <c r="I8" s="335"/>
      <c r="J8" s="336"/>
      <c r="K8" s="165"/>
    </row>
    <row r="9" spans="1:12" ht="32.25" customHeight="1" thickBot="1" x14ac:dyDescent="0.3">
      <c r="A9" s="149"/>
      <c r="B9" s="175"/>
      <c r="C9" s="337" t="s">
        <v>139</v>
      </c>
      <c r="D9" s="338"/>
      <c r="E9" s="338"/>
      <c r="F9" s="339"/>
      <c r="G9" s="170" t="s">
        <v>140</v>
      </c>
      <c r="H9" s="149"/>
      <c r="I9" s="149"/>
      <c r="J9" s="176"/>
      <c r="K9" s="165"/>
    </row>
    <row r="10" spans="1:12" ht="81.95" customHeight="1" thickBot="1" x14ac:dyDescent="0.3">
      <c r="A10" s="149"/>
      <c r="B10" s="175"/>
      <c r="C10" s="235" t="s">
        <v>141</v>
      </c>
      <c r="D10" s="236"/>
      <c r="E10" s="236"/>
      <c r="F10" s="237"/>
      <c r="G10" s="177">
        <v>5</v>
      </c>
      <c r="H10" s="149"/>
      <c r="I10" s="149"/>
      <c r="J10" s="176"/>
      <c r="K10" s="165"/>
    </row>
    <row r="11" spans="1:12" ht="26.25" customHeight="1" x14ac:dyDescent="0.25">
      <c r="A11" s="149"/>
      <c r="B11" s="175"/>
      <c r="C11" s="226" t="s">
        <v>142</v>
      </c>
      <c r="D11" s="227"/>
      <c r="E11" s="227"/>
      <c r="F11" s="228"/>
      <c r="G11" s="340">
        <v>4</v>
      </c>
      <c r="H11" s="149"/>
      <c r="I11" s="149"/>
      <c r="J11" s="176"/>
      <c r="K11" s="165"/>
    </row>
    <row r="12" spans="1:12" ht="38.25" customHeight="1" thickBot="1" x14ac:dyDescent="0.3">
      <c r="A12" s="149"/>
      <c r="B12" s="175"/>
      <c r="C12" s="232"/>
      <c r="D12" s="233"/>
      <c r="E12" s="233"/>
      <c r="F12" s="234"/>
      <c r="G12" s="341"/>
      <c r="H12" s="149"/>
      <c r="I12" s="149"/>
      <c r="J12" s="176"/>
      <c r="K12" s="165"/>
    </row>
    <row r="13" spans="1:12" ht="66.75" customHeight="1" x14ac:dyDescent="0.25">
      <c r="A13" s="149"/>
      <c r="B13" s="175"/>
      <c r="C13" s="226" t="s">
        <v>143</v>
      </c>
      <c r="D13" s="227"/>
      <c r="E13" s="227"/>
      <c r="F13" s="228"/>
      <c r="G13" s="340">
        <v>3</v>
      </c>
      <c r="H13" s="149"/>
      <c r="I13" s="149"/>
      <c r="J13" s="176"/>
      <c r="K13" s="165"/>
    </row>
    <row r="14" spans="1:12" ht="14.1" customHeight="1" thickBot="1" x14ac:dyDescent="0.3">
      <c r="A14" s="149"/>
      <c r="B14" s="175"/>
      <c r="C14" s="232"/>
      <c r="D14" s="233"/>
      <c r="E14" s="233"/>
      <c r="F14" s="234"/>
      <c r="G14" s="341"/>
      <c r="H14" s="149"/>
      <c r="I14" s="149"/>
      <c r="J14" s="176"/>
      <c r="K14" s="165"/>
    </row>
    <row r="15" spans="1:12" ht="51.75" customHeight="1" thickBot="1" x14ac:dyDescent="0.3">
      <c r="A15" s="149"/>
      <c r="B15" s="175"/>
      <c r="C15" s="235" t="s">
        <v>144</v>
      </c>
      <c r="D15" s="236"/>
      <c r="E15" s="236"/>
      <c r="F15" s="237"/>
      <c r="G15" s="177">
        <v>2</v>
      </c>
      <c r="H15" s="149"/>
      <c r="I15" s="149"/>
      <c r="J15" s="176"/>
      <c r="K15" s="165"/>
    </row>
    <row r="16" spans="1:12" ht="61.5" customHeight="1" thickBot="1" x14ac:dyDescent="0.3">
      <c r="A16" s="149"/>
      <c r="B16" s="178"/>
      <c r="C16" s="235" t="s">
        <v>145</v>
      </c>
      <c r="D16" s="236"/>
      <c r="E16" s="236"/>
      <c r="F16" s="237"/>
      <c r="G16" s="177">
        <v>1</v>
      </c>
      <c r="H16" s="179"/>
      <c r="I16" s="179"/>
      <c r="J16" s="180"/>
      <c r="K16" s="165"/>
    </row>
    <row r="17" spans="1:11" ht="63.95" customHeight="1" x14ac:dyDescent="0.25">
      <c r="A17" s="149"/>
      <c r="B17" s="342" t="s">
        <v>146</v>
      </c>
      <c r="C17" s="343"/>
      <c r="D17" s="343"/>
      <c r="E17" s="343"/>
      <c r="F17" s="343"/>
      <c r="G17" s="343"/>
      <c r="H17" s="343"/>
      <c r="I17" s="343"/>
      <c r="J17" s="344"/>
      <c r="K17" s="165"/>
    </row>
    <row r="18" spans="1:11" ht="48.75" customHeight="1" x14ac:dyDescent="0.25">
      <c r="A18" s="149"/>
      <c r="B18" s="314" t="s">
        <v>147</v>
      </c>
      <c r="C18" s="316" t="s">
        <v>148</v>
      </c>
      <c r="D18" s="317"/>
      <c r="E18" s="317"/>
      <c r="F18" s="317"/>
      <c r="G18" s="317"/>
      <c r="H18" s="317"/>
      <c r="I18" s="317"/>
      <c r="J18" s="318"/>
      <c r="K18" s="165"/>
    </row>
    <row r="19" spans="1:11" ht="20.100000000000001" customHeight="1" x14ac:dyDescent="0.25">
      <c r="A19" s="149"/>
      <c r="B19" s="315"/>
      <c r="C19" s="319"/>
      <c r="D19" s="320"/>
      <c r="E19" s="320"/>
      <c r="F19" s="320"/>
      <c r="G19" s="320"/>
      <c r="H19" s="320"/>
      <c r="I19" s="320"/>
      <c r="J19" s="321"/>
      <c r="K19" s="165"/>
    </row>
    <row r="20" spans="1:11" ht="15" customHeight="1" x14ac:dyDescent="0.25">
      <c r="A20" s="149"/>
      <c r="B20" s="314" t="s">
        <v>149</v>
      </c>
      <c r="C20" s="316" t="s">
        <v>150</v>
      </c>
      <c r="D20" s="317"/>
      <c r="E20" s="317"/>
      <c r="F20" s="317"/>
      <c r="G20" s="317"/>
      <c r="H20" s="317"/>
      <c r="I20" s="317"/>
      <c r="J20" s="318"/>
      <c r="K20" s="165"/>
    </row>
    <row r="21" spans="1:11" ht="59.25" customHeight="1" x14ac:dyDescent="0.25">
      <c r="A21" s="149"/>
      <c r="B21" s="315"/>
      <c r="C21" s="319"/>
      <c r="D21" s="320"/>
      <c r="E21" s="320"/>
      <c r="F21" s="320"/>
      <c r="G21" s="320"/>
      <c r="H21" s="320"/>
      <c r="I21" s="320"/>
      <c r="J21" s="321"/>
      <c r="K21" s="165"/>
    </row>
    <row r="22" spans="1:11" ht="75" customHeight="1" x14ac:dyDescent="0.25">
      <c r="A22" s="149"/>
      <c r="B22" s="181" t="s">
        <v>151</v>
      </c>
      <c r="C22" s="322" t="s">
        <v>152</v>
      </c>
      <c r="D22" s="323"/>
      <c r="E22" s="323"/>
      <c r="F22" s="323"/>
      <c r="G22" s="323"/>
      <c r="H22" s="323"/>
      <c r="I22" s="323"/>
      <c r="J22" s="324"/>
      <c r="K22" s="165"/>
    </row>
    <row r="23" spans="1:11" ht="78" customHeight="1" x14ac:dyDescent="0.25">
      <c r="A23" s="149"/>
      <c r="B23" s="314" t="s">
        <v>153</v>
      </c>
      <c r="C23" s="316" t="s">
        <v>154</v>
      </c>
      <c r="D23" s="317"/>
      <c r="E23" s="317"/>
      <c r="F23" s="317"/>
      <c r="G23" s="317"/>
      <c r="H23" s="317"/>
      <c r="I23" s="317"/>
      <c r="J23" s="318"/>
      <c r="K23" s="165"/>
    </row>
    <row r="24" spans="1:11" ht="9" customHeight="1" x14ac:dyDescent="0.25">
      <c r="A24" s="149"/>
      <c r="B24" s="315"/>
      <c r="C24" s="319"/>
      <c r="D24" s="320"/>
      <c r="E24" s="320"/>
      <c r="F24" s="320"/>
      <c r="G24" s="320"/>
      <c r="H24" s="320"/>
      <c r="I24" s="320"/>
      <c r="J24" s="321"/>
      <c r="K24" s="165"/>
    </row>
    <row r="25" spans="1:11" ht="65.25" customHeight="1" x14ac:dyDescent="0.25">
      <c r="A25" s="149"/>
      <c r="B25" s="314" t="s">
        <v>155</v>
      </c>
      <c r="C25" s="316" t="s">
        <v>156</v>
      </c>
      <c r="D25" s="317"/>
      <c r="E25" s="317"/>
      <c r="F25" s="317"/>
      <c r="G25" s="317"/>
      <c r="H25" s="317"/>
      <c r="I25" s="317"/>
      <c r="J25" s="318"/>
      <c r="K25" s="165"/>
    </row>
    <row r="26" spans="1:11" ht="21.95" customHeight="1" thickBot="1" x14ac:dyDescent="0.3">
      <c r="A26" s="149"/>
      <c r="B26" s="328"/>
      <c r="C26" s="325"/>
      <c r="D26" s="326"/>
      <c r="E26" s="326"/>
      <c r="F26" s="326"/>
      <c r="G26" s="326"/>
      <c r="H26" s="326"/>
      <c r="I26" s="326"/>
      <c r="J26" s="327"/>
      <c r="K26" s="165"/>
    </row>
    <row r="27" spans="1:11" ht="57" customHeight="1" x14ac:dyDescent="0.25">
      <c r="A27" s="149"/>
      <c r="B27" s="174"/>
      <c r="C27" s="174"/>
      <c r="D27" s="174"/>
      <c r="E27" s="174"/>
      <c r="F27" s="174"/>
      <c r="G27" s="174"/>
      <c r="H27" s="174"/>
      <c r="I27" s="174"/>
      <c r="J27" s="174"/>
      <c r="K27" s="165"/>
    </row>
    <row r="28" spans="1:11" ht="24.75" customHeight="1" x14ac:dyDescent="0.25">
      <c r="A28" s="149"/>
      <c r="B28" s="174"/>
      <c r="C28" s="174"/>
      <c r="D28" s="174"/>
      <c r="E28" s="174"/>
      <c r="F28" s="174"/>
      <c r="G28" s="174"/>
      <c r="H28" s="174"/>
      <c r="I28" s="174"/>
      <c r="J28" s="174"/>
      <c r="K28" s="165"/>
    </row>
    <row r="29" spans="1:11" ht="102" customHeight="1" x14ac:dyDescent="0.25">
      <c r="A29" s="149"/>
      <c r="B29" s="174"/>
      <c r="C29" s="174"/>
      <c r="D29" s="174"/>
      <c r="E29" s="174"/>
      <c r="F29" s="174"/>
      <c r="G29" s="174"/>
      <c r="H29" s="174"/>
      <c r="I29" s="174"/>
      <c r="J29" s="174"/>
      <c r="K29" s="165"/>
    </row>
    <row r="30" spans="1:11" ht="63" customHeight="1" x14ac:dyDescent="0.25">
      <c r="A30" s="174"/>
      <c r="B30" s="174"/>
      <c r="C30" s="174"/>
      <c r="D30" s="174"/>
      <c r="E30" s="174"/>
      <c r="F30" s="174"/>
      <c r="G30" s="174"/>
      <c r="H30" s="174"/>
      <c r="I30" s="174"/>
      <c r="J30" s="174"/>
      <c r="K30" s="165"/>
    </row>
    <row r="31" spans="1:11" ht="15.75" customHeight="1" x14ac:dyDescent="0.25">
      <c r="A31" s="174"/>
      <c r="B31" s="174"/>
      <c r="C31" s="174"/>
      <c r="D31" s="174"/>
      <c r="E31" s="174"/>
      <c r="F31" s="174"/>
      <c r="G31" s="174"/>
      <c r="H31" s="174"/>
      <c r="I31" s="174"/>
      <c r="J31" s="174"/>
      <c r="K31" s="165"/>
    </row>
    <row r="32" spans="1:11" ht="30" customHeight="1" x14ac:dyDescent="0.25">
      <c r="A32" s="174"/>
      <c r="B32" s="174"/>
      <c r="C32" s="174"/>
      <c r="D32" s="174"/>
      <c r="E32" s="174"/>
      <c r="F32" s="174"/>
      <c r="G32" s="174"/>
      <c r="H32" s="174"/>
      <c r="I32" s="174"/>
      <c r="J32" s="174"/>
      <c r="K32" s="165"/>
    </row>
    <row r="33" spans="1:11" ht="42.75" customHeight="1" x14ac:dyDescent="0.25">
      <c r="A33" s="174"/>
      <c r="B33" s="174"/>
      <c r="C33" s="174"/>
      <c r="D33" s="174"/>
      <c r="E33" s="174"/>
      <c r="F33" s="174"/>
      <c r="G33" s="174"/>
      <c r="H33" s="174"/>
      <c r="I33" s="174"/>
      <c r="J33" s="174"/>
      <c r="K33" s="165"/>
    </row>
    <row r="34" spans="1:11" ht="59.25" customHeight="1" x14ac:dyDescent="0.25">
      <c r="A34" s="174"/>
      <c r="B34" s="174"/>
      <c r="C34" s="174"/>
      <c r="D34" s="174"/>
      <c r="E34" s="174"/>
      <c r="F34" s="174"/>
      <c r="G34" s="174"/>
      <c r="H34" s="174"/>
      <c r="I34" s="174"/>
      <c r="J34" s="174"/>
      <c r="K34" s="165"/>
    </row>
    <row r="35" spans="1:11" ht="15" customHeight="1" x14ac:dyDescent="0.25">
      <c r="A35" s="174"/>
      <c r="B35" s="174"/>
      <c r="C35" s="174"/>
      <c r="D35" s="174"/>
      <c r="E35" s="174"/>
      <c r="F35" s="174"/>
      <c r="G35" s="174"/>
      <c r="H35" s="174"/>
      <c r="I35" s="174"/>
      <c r="J35" s="174"/>
      <c r="K35" s="165"/>
    </row>
    <row r="36" spans="1:11" ht="15" customHeight="1" x14ac:dyDescent="0.25">
      <c r="A36" s="174"/>
      <c r="B36" s="174"/>
      <c r="C36" s="174"/>
      <c r="D36" s="174"/>
      <c r="E36" s="174"/>
      <c r="F36" s="174"/>
      <c r="G36" s="174"/>
      <c r="H36" s="174"/>
      <c r="I36" s="174"/>
      <c r="J36" s="174"/>
      <c r="K36" s="165"/>
    </row>
    <row r="37" spans="1:11" ht="15" customHeight="1" x14ac:dyDescent="0.25">
      <c r="A37" s="174"/>
      <c r="B37" s="174"/>
      <c r="C37" s="174"/>
      <c r="D37" s="174"/>
      <c r="E37" s="174"/>
      <c r="F37" s="174"/>
      <c r="G37" s="174"/>
      <c r="H37" s="174"/>
      <c r="I37" s="174"/>
      <c r="J37" s="174"/>
      <c r="K37" s="165"/>
    </row>
    <row r="38" spans="1:11" ht="50.25" customHeight="1" x14ac:dyDescent="0.25">
      <c r="A38" s="174"/>
      <c r="B38" s="174"/>
      <c r="C38" s="174"/>
      <c r="D38" s="174"/>
      <c r="E38" s="174"/>
      <c r="F38" s="174"/>
      <c r="G38" s="174"/>
      <c r="H38" s="174"/>
      <c r="I38" s="174"/>
      <c r="J38" s="174"/>
      <c r="K38" s="165"/>
    </row>
    <row r="39" spans="1:11" ht="41.25" customHeight="1" x14ac:dyDescent="0.25">
      <c r="A39" s="174"/>
      <c r="B39" s="165"/>
      <c r="C39" s="165"/>
      <c r="D39" s="165"/>
      <c r="E39" s="165"/>
      <c r="F39" s="165"/>
      <c r="G39" s="165"/>
      <c r="H39" s="165"/>
      <c r="I39" s="165"/>
      <c r="K39" s="165"/>
    </row>
    <row r="40" spans="1:11" ht="51.75" customHeight="1" x14ac:dyDescent="0.25">
      <c r="A40" s="174"/>
      <c r="B40" s="165"/>
      <c r="C40" s="165"/>
      <c r="D40" s="165"/>
      <c r="E40" s="165"/>
      <c r="F40" s="165"/>
      <c r="G40" s="165"/>
      <c r="H40" s="165"/>
      <c r="I40" s="165"/>
      <c r="J40" s="165"/>
      <c r="K40" s="165"/>
    </row>
    <row r="41" spans="1:11" ht="15" customHeight="1" x14ac:dyDescent="0.25">
      <c r="A41" s="174"/>
      <c r="B41" s="165"/>
      <c r="C41" s="165"/>
      <c r="D41" s="165"/>
      <c r="E41" s="165"/>
      <c r="F41" s="165"/>
      <c r="G41" s="165"/>
      <c r="H41" s="165"/>
      <c r="I41" s="165"/>
      <c r="J41" s="165"/>
      <c r="K41" s="165"/>
    </row>
    <row r="42" spans="1:11" ht="39" customHeight="1" x14ac:dyDescent="0.25">
      <c r="A42" s="165"/>
      <c r="B42" s="165"/>
      <c r="C42" s="165"/>
      <c r="D42" s="165"/>
      <c r="E42" s="165"/>
      <c r="F42" s="165"/>
      <c r="G42" s="165"/>
      <c r="H42" s="165"/>
      <c r="I42" s="165"/>
      <c r="J42" s="165"/>
      <c r="K42" s="165"/>
    </row>
    <row r="43" spans="1:11" ht="27" customHeight="1" x14ac:dyDescent="0.25">
      <c r="A43" s="165"/>
      <c r="B43" s="165"/>
      <c r="C43" s="165"/>
      <c r="D43" s="165"/>
      <c r="E43" s="165"/>
      <c r="F43" s="165"/>
      <c r="G43" s="165"/>
      <c r="H43" s="165"/>
      <c r="I43" s="165"/>
      <c r="J43" s="165"/>
      <c r="K43" s="165"/>
    </row>
    <row r="44" spans="1:11" ht="24.75" customHeight="1" x14ac:dyDescent="0.25">
      <c r="A44" s="165"/>
      <c r="B44" s="165"/>
      <c r="C44" s="165"/>
      <c r="D44" s="165"/>
      <c r="E44" s="165"/>
      <c r="F44" s="165"/>
      <c r="G44" s="165"/>
      <c r="H44" s="165"/>
      <c r="I44" s="165"/>
      <c r="J44" s="165"/>
      <c r="K44" s="165"/>
    </row>
    <row r="45" spans="1:11" ht="36.75" customHeight="1" x14ac:dyDescent="0.25">
      <c r="A45" s="165"/>
      <c r="B45" s="165"/>
      <c r="C45" s="165"/>
      <c r="D45" s="165"/>
      <c r="E45" s="165"/>
      <c r="F45" s="165"/>
      <c r="G45" s="165"/>
      <c r="H45" s="165"/>
      <c r="I45" s="165"/>
      <c r="J45" s="165"/>
      <c r="K45" s="165"/>
    </row>
    <row r="46" spans="1:11" ht="15" customHeight="1" x14ac:dyDescent="0.25">
      <c r="A46" s="165"/>
      <c r="K46" s="165"/>
    </row>
    <row r="47" spans="1:11" ht="15" customHeight="1" x14ac:dyDescent="0.25">
      <c r="A47" s="165"/>
      <c r="K47" s="165"/>
    </row>
    <row r="48" spans="1:11" ht="15" customHeight="1" x14ac:dyDescent="0.25">
      <c r="A48" s="165"/>
      <c r="K48" s="165"/>
    </row>
    <row r="49" ht="15" customHeight="1" x14ac:dyDescent="0.25"/>
    <row r="50" ht="15" customHeight="1" x14ac:dyDescent="0.25"/>
    <row r="51" ht="15" customHeight="1" x14ac:dyDescent="0.25"/>
    <row r="52" ht="15" customHeight="1" x14ac:dyDescent="0.25"/>
    <row r="53" ht="15" customHeight="1" x14ac:dyDescent="0.25"/>
    <row r="54" ht="15" customHeight="1" x14ac:dyDescent="0.25"/>
    <row r="55" ht="15" customHeight="1" x14ac:dyDescent="0.25"/>
    <row r="56" ht="15" customHeight="1" x14ac:dyDescent="0.25"/>
    <row r="57" ht="15" customHeight="1" x14ac:dyDescent="0.25"/>
    <row r="58" ht="15" customHeight="1" x14ac:dyDescent="0.25"/>
    <row r="59" ht="15" customHeight="1" x14ac:dyDescent="0.25"/>
    <row r="60" ht="15" customHeight="1" x14ac:dyDescent="0.25"/>
    <row r="61" ht="15" customHeight="1" x14ac:dyDescent="0.25"/>
    <row r="62" ht="15" customHeight="1" x14ac:dyDescent="0.25"/>
    <row r="63" ht="15" customHeight="1" x14ac:dyDescent="0.25"/>
    <row r="64"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row r="76" ht="15" customHeight="1" x14ac:dyDescent="0.25"/>
    <row r="77" ht="15" customHeight="1" x14ac:dyDescent="0.25"/>
    <row r="78" ht="15" customHeight="1" x14ac:dyDescent="0.25"/>
    <row r="79" ht="15" customHeight="1" x14ac:dyDescent="0.25"/>
    <row r="80" ht="15" customHeight="1" x14ac:dyDescent="0.25"/>
    <row r="81" ht="15" customHeight="1" x14ac:dyDescent="0.25"/>
    <row r="82" ht="15" customHeight="1" x14ac:dyDescent="0.25"/>
    <row r="83" ht="15" customHeight="1" x14ac:dyDescent="0.25"/>
    <row r="84" ht="15" customHeight="1" x14ac:dyDescent="0.25"/>
    <row r="85" ht="15" customHeight="1" x14ac:dyDescent="0.25"/>
    <row r="86" ht="15" customHeight="1" x14ac:dyDescent="0.25"/>
    <row r="87" ht="15" customHeight="1" x14ac:dyDescent="0.25"/>
    <row r="88" ht="15" customHeight="1" x14ac:dyDescent="0.25"/>
    <row r="89" ht="15" customHeight="1" x14ac:dyDescent="0.25"/>
    <row r="90" ht="15" customHeight="1" x14ac:dyDescent="0.25"/>
    <row r="91" ht="15" customHeight="1" x14ac:dyDescent="0.25"/>
    <row r="92" ht="15" customHeight="1" x14ac:dyDescent="0.25"/>
    <row r="93" ht="15" customHeight="1" x14ac:dyDescent="0.25"/>
    <row r="94" ht="15" customHeight="1" x14ac:dyDescent="0.25"/>
    <row r="95" ht="15" customHeight="1" x14ac:dyDescent="0.25"/>
    <row r="96"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sheetData>
  <mergeCells count="21">
    <mergeCell ref="C18:J19"/>
    <mergeCell ref="B3:J3"/>
    <mergeCell ref="B4:J4"/>
    <mergeCell ref="B6:J8"/>
    <mergeCell ref="C9:F9"/>
    <mergeCell ref="C10:F10"/>
    <mergeCell ref="C11:F12"/>
    <mergeCell ref="G11:G12"/>
    <mergeCell ref="B18:B19"/>
    <mergeCell ref="C13:F14"/>
    <mergeCell ref="G13:G14"/>
    <mergeCell ref="C15:F15"/>
    <mergeCell ref="C16:F16"/>
    <mergeCell ref="B17:J17"/>
    <mergeCell ref="B20:B21"/>
    <mergeCell ref="C20:J21"/>
    <mergeCell ref="C22:J22"/>
    <mergeCell ref="C23:J24"/>
    <mergeCell ref="C25:J26"/>
    <mergeCell ref="B23:B24"/>
    <mergeCell ref="B25:B26"/>
  </mergeCells>
  <pageMargins left="0.7" right="0.7" top="0.75" bottom="0.75" header="0.3" footer="0.3"/>
  <pageSetup scale="59" orientation="portrait" r:id="rId1"/>
  <colBreaks count="1" manualBreakCount="1">
    <brk id="10" max="44" man="1"/>
  </colBreaks>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A4D795-CBDD-4CF9-85EE-6F4B488C29C9}">
  <sheetPr>
    <pageSetUpPr fitToPage="1"/>
  </sheetPr>
  <dimension ref="A1:M75"/>
  <sheetViews>
    <sheetView showGridLines="0" topLeftCell="A64" zoomScale="80" zoomScaleNormal="80" workbookViewId="0">
      <selection activeCell="D86" sqref="D86"/>
    </sheetView>
  </sheetViews>
  <sheetFormatPr baseColWidth="10" defaultColWidth="11.42578125" defaultRowHeight="15" x14ac:dyDescent="0.25"/>
  <cols>
    <col min="1" max="1" width="11.42578125" style="116"/>
    <col min="2" max="2" width="32.7109375" style="126" bestFit="1" customWidth="1"/>
    <col min="3" max="3" width="48.85546875" style="116" customWidth="1"/>
    <col min="4" max="4" width="59.28515625" style="116" customWidth="1"/>
    <col min="5" max="5" width="11.42578125" style="117" customWidth="1"/>
    <col min="6" max="6" width="11.42578125" style="117"/>
    <col min="7" max="7" width="12.140625" style="117" customWidth="1"/>
    <col min="8" max="8" width="13.5703125" style="117" customWidth="1"/>
    <col min="9" max="9" width="24.42578125" style="116" customWidth="1"/>
    <col min="10" max="10" width="17" style="116" customWidth="1"/>
    <col min="11" max="11" width="27.7109375" style="116" customWidth="1"/>
    <col min="12" max="16384" width="11.42578125" style="116"/>
  </cols>
  <sheetData>
    <row r="1" spans="1:13" s="130" customFormat="1" ht="35.1" customHeight="1" thickBot="1" x14ac:dyDescent="0.3">
      <c r="A1" s="127"/>
      <c r="B1" s="353" t="s">
        <v>168</v>
      </c>
      <c r="C1" s="354"/>
      <c r="D1" s="354"/>
      <c r="E1" s="354"/>
      <c r="F1" s="354"/>
      <c r="G1" s="354"/>
      <c r="H1" s="354"/>
      <c r="I1" s="354"/>
      <c r="J1" s="354"/>
      <c r="K1" s="355"/>
      <c r="L1" s="127"/>
      <c r="M1"/>
    </row>
    <row r="2" spans="1:13" s="130" customFormat="1" ht="5.0999999999999996" customHeight="1" thickBot="1" x14ac:dyDescent="0.3">
      <c r="A2" s="127"/>
      <c r="B2" s="182"/>
      <c r="C2" s="182"/>
      <c r="D2" s="183"/>
      <c r="E2" s="183"/>
      <c r="F2" s="182"/>
      <c r="G2" s="182"/>
      <c r="H2" s="182"/>
      <c r="I2" s="182"/>
      <c r="J2" s="182"/>
      <c r="K2" s="182"/>
      <c r="L2" s="127"/>
      <c r="M2"/>
    </row>
    <row r="3" spans="1:13" s="130" customFormat="1" ht="21.95" customHeight="1" thickBot="1" x14ac:dyDescent="0.3">
      <c r="A3" s="127"/>
      <c r="B3" s="356" t="s">
        <v>157</v>
      </c>
      <c r="C3" s="357"/>
      <c r="D3" s="357"/>
      <c r="E3" s="357"/>
      <c r="F3" s="357"/>
      <c r="G3" s="357"/>
      <c r="H3" s="357"/>
      <c r="I3" s="357"/>
      <c r="J3" s="357"/>
      <c r="K3" s="358"/>
      <c r="L3" s="127"/>
      <c r="M3"/>
    </row>
    <row r="4" spans="1:13" s="184" customFormat="1" ht="16.5" x14ac:dyDescent="0.3">
      <c r="A4" s="127"/>
      <c r="B4" s="190"/>
      <c r="C4" s="359" t="s">
        <v>158</v>
      </c>
      <c r="D4" s="359"/>
      <c r="E4" s="359"/>
      <c r="F4" s="359"/>
      <c r="G4" s="359"/>
      <c r="H4" s="359"/>
      <c r="I4" s="359"/>
      <c r="J4" s="359"/>
      <c r="K4" s="191">
        <v>5</v>
      </c>
      <c r="L4" s="127"/>
      <c r="M4"/>
    </row>
    <row r="5" spans="1:13" s="184" customFormat="1" ht="16.5" x14ac:dyDescent="0.3">
      <c r="A5" s="127"/>
      <c r="B5" s="190"/>
      <c r="C5" s="345" t="s">
        <v>159</v>
      </c>
      <c r="D5" s="345"/>
      <c r="E5" s="345"/>
      <c r="F5" s="345"/>
      <c r="G5" s="345"/>
      <c r="H5" s="345"/>
      <c r="I5" s="345"/>
      <c r="J5" s="345"/>
      <c r="K5" s="191">
        <v>4</v>
      </c>
      <c r="L5" s="127"/>
      <c r="M5"/>
    </row>
    <row r="6" spans="1:13" s="184" customFormat="1" ht="16.5" x14ac:dyDescent="0.3">
      <c r="A6" s="127"/>
      <c r="B6" s="190"/>
      <c r="C6" s="345" t="s">
        <v>143</v>
      </c>
      <c r="D6" s="345"/>
      <c r="E6" s="345"/>
      <c r="F6" s="345"/>
      <c r="G6" s="345"/>
      <c r="H6" s="345"/>
      <c r="I6" s="345"/>
      <c r="J6" s="345"/>
      <c r="K6" s="191">
        <v>3</v>
      </c>
      <c r="L6" s="127"/>
      <c r="M6"/>
    </row>
    <row r="7" spans="1:13" s="184" customFormat="1" ht="16.5" x14ac:dyDescent="0.3">
      <c r="A7" s="127"/>
      <c r="B7" s="190"/>
      <c r="C7" s="345" t="s">
        <v>144</v>
      </c>
      <c r="D7" s="345"/>
      <c r="E7" s="345"/>
      <c r="F7" s="345"/>
      <c r="G7" s="345"/>
      <c r="H7" s="345"/>
      <c r="I7" s="345"/>
      <c r="J7" s="345"/>
      <c r="K7" s="191">
        <v>2</v>
      </c>
      <c r="L7" s="127"/>
      <c r="M7"/>
    </row>
    <row r="8" spans="1:13" s="184" customFormat="1" ht="17.25" thickBot="1" x14ac:dyDescent="0.35">
      <c r="A8" s="127"/>
      <c r="B8" s="192"/>
      <c r="C8" s="346" t="s">
        <v>160</v>
      </c>
      <c r="D8" s="347"/>
      <c r="E8" s="347"/>
      <c r="F8" s="347"/>
      <c r="G8" s="347"/>
      <c r="H8" s="347"/>
      <c r="I8" s="347"/>
      <c r="J8" s="347"/>
      <c r="K8" s="193">
        <v>1</v>
      </c>
      <c r="L8" s="127"/>
      <c r="M8"/>
    </row>
    <row r="9" spans="1:13" s="184" customFormat="1" ht="17.25" thickBot="1" x14ac:dyDescent="0.35">
      <c r="A9" s="127"/>
      <c r="B9" s="187"/>
      <c r="C9" s="188"/>
      <c r="D9" s="188"/>
      <c r="E9" s="188"/>
      <c r="F9" s="188"/>
      <c r="G9" s="188"/>
      <c r="H9" s="188"/>
      <c r="I9" s="188"/>
      <c r="J9" s="188"/>
      <c r="K9" s="189"/>
      <c r="L9" s="127"/>
      <c r="M9"/>
    </row>
    <row r="10" spans="1:13" s="184" customFormat="1" ht="17.25" thickBot="1" x14ac:dyDescent="0.35">
      <c r="A10" s="127"/>
      <c r="B10" s="348" t="s">
        <v>171</v>
      </c>
      <c r="C10" s="349"/>
      <c r="D10" s="349"/>
      <c r="E10" s="349"/>
      <c r="F10" s="349"/>
      <c r="G10" s="349"/>
      <c r="H10" s="349"/>
      <c r="I10" s="349"/>
      <c r="J10" s="349"/>
      <c r="K10" s="350"/>
      <c r="L10" s="185"/>
      <c r="M10" s="186"/>
    </row>
    <row r="11" spans="1:13" s="184" customFormat="1" ht="17.25" thickBot="1" x14ac:dyDescent="0.35">
      <c r="A11" s="127"/>
      <c r="B11" s="348" t="s">
        <v>163</v>
      </c>
      <c r="C11" s="351"/>
      <c r="D11" s="351"/>
      <c r="E11" s="351"/>
      <c r="F11" s="351"/>
      <c r="G11" s="351"/>
      <c r="H11" s="351"/>
      <c r="I11" s="351"/>
      <c r="J11" s="351"/>
      <c r="K11" s="352"/>
      <c r="L11" s="185"/>
      <c r="M11" s="186"/>
    </row>
    <row r="12" spans="1:13" ht="15.75" thickBot="1" x14ac:dyDescent="0.3"/>
    <row r="13" spans="1:13" ht="15" customHeight="1" x14ac:dyDescent="0.25">
      <c r="B13" s="369" t="s">
        <v>177</v>
      </c>
      <c r="C13" s="366" t="s">
        <v>39</v>
      </c>
      <c r="D13" s="360" t="s">
        <v>33</v>
      </c>
      <c r="E13" s="363" t="s">
        <v>165</v>
      </c>
      <c r="F13" s="364"/>
      <c r="G13" s="364"/>
      <c r="H13" s="365"/>
      <c r="I13" s="391" t="s">
        <v>93</v>
      </c>
      <c r="J13" s="394" t="s">
        <v>94</v>
      </c>
      <c r="K13" s="385" t="s">
        <v>95</v>
      </c>
    </row>
    <row r="14" spans="1:13" ht="45" x14ac:dyDescent="0.25">
      <c r="B14" s="370"/>
      <c r="C14" s="367"/>
      <c r="D14" s="361"/>
      <c r="E14" s="202" t="s">
        <v>164</v>
      </c>
      <c r="F14" s="203" t="s">
        <v>166</v>
      </c>
      <c r="G14" s="114" t="s">
        <v>37</v>
      </c>
      <c r="H14" s="115" t="s">
        <v>34</v>
      </c>
      <c r="I14" s="392"/>
      <c r="J14" s="395"/>
      <c r="K14" s="386"/>
    </row>
    <row r="15" spans="1:13" ht="15.75" thickBot="1" x14ac:dyDescent="0.3">
      <c r="B15" s="371"/>
      <c r="C15" s="368"/>
      <c r="D15" s="362"/>
      <c r="E15" s="194">
        <v>0.4</v>
      </c>
      <c r="F15" s="118">
        <v>0.25</v>
      </c>
      <c r="G15" s="118">
        <v>0.25</v>
      </c>
      <c r="H15" s="119">
        <v>0.1</v>
      </c>
      <c r="I15" s="393"/>
      <c r="J15" s="395"/>
      <c r="K15" s="387"/>
    </row>
    <row r="16" spans="1:13" ht="29.25" customHeight="1" thickBot="1" x14ac:dyDescent="0.3">
      <c r="B16" s="373" t="s">
        <v>38</v>
      </c>
      <c r="C16" s="378" t="s">
        <v>40</v>
      </c>
      <c r="D16" s="195" t="s">
        <v>41</v>
      </c>
      <c r="E16" s="123"/>
      <c r="F16" s="120"/>
      <c r="G16" s="120"/>
      <c r="H16" s="120"/>
      <c r="I16" s="408"/>
      <c r="J16" s="405">
        <f>SUM(E21:H21)</f>
        <v>0</v>
      </c>
      <c r="K16" s="375"/>
    </row>
    <row r="17" spans="1:13" ht="29.25" thickBot="1" x14ac:dyDescent="0.3">
      <c r="B17" s="374"/>
      <c r="C17" s="379"/>
      <c r="D17" s="196" t="s">
        <v>42</v>
      </c>
      <c r="E17" s="124"/>
      <c r="F17" s="121"/>
      <c r="G17" s="121"/>
      <c r="H17" s="121"/>
      <c r="I17" s="409"/>
      <c r="J17" s="406"/>
      <c r="K17" s="376"/>
    </row>
    <row r="18" spans="1:13" ht="29.25" customHeight="1" thickBot="1" x14ac:dyDescent="0.3">
      <c r="B18" s="374"/>
      <c r="C18" s="379"/>
      <c r="D18" s="196" t="s">
        <v>43</v>
      </c>
      <c r="E18" s="124"/>
      <c r="F18" s="121"/>
      <c r="G18" s="121"/>
      <c r="H18" s="121"/>
      <c r="I18" s="409"/>
      <c r="J18" s="406"/>
      <c r="K18" s="376"/>
    </row>
    <row r="19" spans="1:13" ht="30" customHeight="1" thickBot="1" x14ac:dyDescent="0.3">
      <c r="B19" s="374"/>
      <c r="C19" s="379"/>
      <c r="D19" s="196" t="s">
        <v>44</v>
      </c>
      <c r="E19" s="124"/>
      <c r="F19" s="121"/>
      <c r="G19" s="121"/>
      <c r="H19" s="121"/>
      <c r="I19" s="409"/>
      <c r="J19" s="406"/>
      <c r="K19" s="376"/>
    </row>
    <row r="20" spans="1:13" ht="42" customHeight="1" thickBot="1" x14ac:dyDescent="0.3">
      <c r="B20" s="374"/>
      <c r="C20" s="380"/>
      <c r="D20" s="197" t="s">
        <v>45</v>
      </c>
      <c r="E20" s="125"/>
      <c r="F20" s="122"/>
      <c r="G20" s="122"/>
      <c r="H20" s="122"/>
      <c r="I20" s="409"/>
      <c r="J20" s="406"/>
      <c r="K20" s="376"/>
    </row>
    <row r="21" spans="1:13" s="130" customFormat="1" ht="24.75" customHeight="1" thickBot="1" x14ac:dyDescent="0.3">
      <c r="A21" s="127"/>
      <c r="B21" s="372" t="s">
        <v>96</v>
      </c>
      <c r="C21" s="372"/>
      <c r="D21" s="372"/>
      <c r="E21" s="128">
        <f>SUM(E16:E20)/5*40%</f>
        <v>0</v>
      </c>
      <c r="F21" s="128">
        <f>SUM(F16:F20)/5*25%</f>
        <v>0</v>
      </c>
      <c r="G21" s="128">
        <f>SUM(G16:G20)/5*25%</f>
        <v>0</v>
      </c>
      <c r="H21" s="128">
        <f>SUM(H16:H20)/5*10%</f>
        <v>0</v>
      </c>
      <c r="I21" s="410"/>
      <c r="J21" s="407"/>
      <c r="K21" s="377"/>
      <c r="L21" s="129"/>
      <c r="M21"/>
    </row>
    <row r="22" spans="1:13" ht="29.25" customHeight="1" x14ac:dyDescent="0.25">
      <c r="B22" s="373" t="s">
        <v>46</v>
      </c>
      <c r="C22" s="396" t="s">
        <v>47</v>
      </c>
      <c r="D22" s="195" t="s">
        <v>48</v>
      </c>
      <c r="E22" s="123"/>
      <c r="F22" s="123"/>
      <c r="G22" s="123"/>
      <c r="H22" s="123"/>
      <c r="I22" s="402"/>
      <c r="J22" s="405">
        <f>SUM(E28:H28)</f>
        <v>0</v>
      </c>
      <c r="K22" s="381"/>
    </row>
    <row r="23" spans="1:13" ht="42.75" x14ac:dyDescent="0.25">
      <c r="B23" s="374"/>
      <c r="C23" s="397"/>
      <c r="D23" s="196" t="s">
        <v>49</v>
      </c>
      <c r="E23" s="124"/>
      <c r="F23" s="124"/>
      <c r="G23" s="124"/>
      <c r="H23" s="124"/>
      <c r="I23" s="403"/>
      <c r="J23" s="406"/>
      <c r="K23" s="382"/>
    </row>
    <row r="24" spans="1:13" ht="42.75" x14ac:dyDescent="0.25">
      <c r="B24" s="374"/>
      <c r="C24" s="397"/>
      <c r="D24" s="196" t="s">
        <v>50</v>
      </c>
      <c r="E24" s="124"/>
      <c r="F24" s="124"/>
      <c r="G24" s="124"/>
      <c r="H24" s="124"/>
      <c r="I24" s="403"/>
      <c r="J24" s="406"/>
      <c r="K24" s="382"/>
    </row>
    <row r="25" spans="1:13" ht="36" customHeight="1" x14ac:dyDescent="0.25">
      <c r="B25" s="374"/>
      <c r="C25" s="397"/>
      <c r="D25" s="196" t="s">
        <v>51</v>
      </c>
      <c r="E25" s="124"/>
      <c r="F25" s="124"/>
      <c r="G25" s="124"/>
      <c r="H25" s="124"/>
      <c r="I25" s="403"/>
      <c r="J25" s="406"/>
      <c r="K25" s="382"/>
    </row>
    <row r="26" spans="1:13" ht="36.75" customHeight="1" x14ac:dyDescent="0.25">
      <c r="B26" s="374"/>
      <c r="C26" s="397"/>
      <c r="D26" s="196" t="s">
        <v>52</v>
      </c>
      <c r="E26" s="124"/>
      <c r="F26" s="124"/>
      <c r="G26" s="124"/>
      <c r="H26" s="124"/>
      <c r="I26" s="403"/>
      <c r="J26" s="406"/>
      <c r="K26" s="382"/>
    </row>
    <row r="27" spans="1:13" ht="50.25" customHeight="1" thickBot="1" x14ac:dyDescent="0.3">
      <c r="B27" s="374"/>
      <c r="C27" s="398"/>
      <c r="D27" s="197" t="s">
        <v>53</v>
      </c>
      <c r="E27" s="125"/>
      <c r="F27" s="125"/>
      <c r="G27" s="125"/>
      <c r="H27" s="125"/>
      <c r="I27" s="403"/>
      <c r="J27" s="406"/>
      <c r="K27" s="382"/>
    </row>
    <row r="28" spans="1:13" s="130" customFormat="1" ht="24.75" customHeight="1" thickBot="1" x14ac:dyDescent="0.3">
      <c r="A28" s="127"/>
      <c r="B28" s="372" t="s">
        <v>96</v>
      </c>
      <c r="C28" s="372"/>
      <c r="D28" s="372"/>
      <c r="E28" s="128">
        <f>SUM(E22:E27)/6*40%</f>
        <v>0</v>
      </c>
      <c r="F28" s="128">
        <f>SUM(F22:F27)/6*25%</f>
        <v>0</v>
      </c>
      <c r="G28" s="128">
        <f>SUM(G22:G27)/6*25%</f>
        <v>0</v>
      </c>
      <c r="H28" s="128">
        <f>SUM(H22:H27)/6*10%</f>
        <v>0</v>
      </c>
      <c r="I28" s="404"/>
      <c r="J28" s="407"/>
      <c r="K28" s="383"/>
      <c r="L28" s="129"/>
      <c r="M28"/>
    </row>
    <row r="29" spans="1:13" x14ac:dyDescent="0.25">
      <c r="B29" s="373" t="s">
        <v>54</v>
      </c>
      <c r="C29" s="399" t="s">
        <v>55</v>
      </c>
      <c r="D29" s="195" t="s">
        <v>56</v>
      </c>
      <c r="E29" s="123"/>
      <c r="F29" s="123"/>
      <c r="G29" s="123"/>
      <c r="H29" s="123"/>
      <c r="I29" s="402"/>
      <c r="J29" s="405">
        <f>SUM(E35:H35)</f>
        <v>0</v>
      </c>
      <c r="K29" s="381"/>
    </row>
    <row r="30" spans="1:13" ht="57" x14ac:dyDescent="0.25">
      <c r="B30" s="374"/>
      <c r="C30" s="400"/>
      <c r="D30" s="196" t="s">
        <v>57</v>
      </c>
      <c r="E30" s="124"/>
      <c r="F30" s="124"/>
      <c r="G30" s="124"/>
      <c r="H30" s="124"/>
      <c r="I30" s="403"/>
      <c r="J30" s="406"/>
      <c r="K30" s="382"/>
    </row>
    <row r="31" spans="1:13" ht="42.75" x14ac:dyDescent="0.25">
      <c r="B31" s="374"/>
      <c r="C31" s="400"/>
      <c r="D31" s="196" t="s">
        <v>58</v>
      </c>
      <c r="E31" s="124"/>
      <c r="F31" s="124"/>
      <c r="G31" s="124"/>
      <c r="H31" s="124"/>
      <c r="I31" s="403"/>
      <c r="J31" s="406"/>
      <c r="K31" s="382"/>
    </row>
    <row r="32" spans="1:13" ht="42.75" x14ac:dyDescent="0.25">
      <c r="B32" s="374"/>
      <c r="C32" s="400"/>
      <c r="D32" s="196" t="s">
        <v>59</v>
      </c>
      <c r="E32" s="124"/>
      <c r="F32" s="124"/>
      <c r="G32" s="124"/>
      <c r="H32" s="124"/>
      <c r="I32" s="403"/>
      <c r="J32" s="406"/>
      <c r="K32" s="382"/>
    </row>
    <row r="33" spans="1:13" x14ac:dyDescent="0.25">
      <c r="B33" s="374"/>
      <c r="C33" s="400"/>
      <c r="D33" s="196" t="s">
        <v>60</v>
      </c>
      <c r="E33" s="124"/>
      <c r="F33" s="124"/>
      <c r="G33" s="124"/>
      <c r="H33" s="124"/>
      <c r="I33" s="403"/>
      <c r="J33" s="406"/>
      <c r="K33" s="382"/>
    </row>
    <row r="34" spans="1:13" ht="29.25" thickBot="1" x14ac:dyDescent="0.3">
      <c r="B34" s="374"/>
      <c r="C34" s="401"/>
      <c r="D34" s="197" t="s">
        <v>61</v>
      </c>
      <c r="E34" s="125"/>
      <c r="F34" s="125"/>
      <c r="G34" s="125"/>
      <c r="H34" s="125"/>
      <c r="I34" s="403"/>
      <c r="J34" s="406"/>
      <c r="K34" s="382"/>
    </row>
    <row r="35" spans="1:13" s="130" customFormat="1" ht="24.75" customHeight="1" thickBot="1" x14ac:dyDescent="0.3">
      <c r="A35" s="127"/>
      <c r="B35" s="372" t="s">
        <v>96</v>
      </c>
      <c r="C35" s="372"/>
      <c r="D35" s="372"/>
      <c r="E35" s="128">
        <f>SUM(E29:E34)/6*40%</f>
        <v>0</v>
      </c>
      <c r="F35" s="128">
        <f>SUM(F29:F34)/6*25%</f>
        <v>0</v>
      </c>
      <c r="G35" s="128">
        <f>SUM(G29:G34)/6*25%</f>
        <v>0</v>
      </c>
      <c r="H35" s="128">
        <f>SUM(H29:H34)/6*10%</f>
        <v>0</v>
      </c>
      <c r="I35" s="404"/>
      <c r="J35" s="407"/>
      <c r="K35" s="383"/>
      <c r="L35" s="129"/>
      <c r="M35"/>
    </row>
    <row r="36" spans="1:13" ht="42.75" x14ac:dyDescent="0.25">
      <c r="B36" s="373" t="s">
        <v>62</v>
      </c>
      <c r="C36" s="388" t="s">
        <v>63</v>
      </c>
      <c r="D36" s="195" t="s">
        <v>64</v>
      </c>
      <c r="E36" s="123"/>
      <c r="F36" s="123"/>
      <c r="G36" s="123"/>
      <c r="H36" s="123"/>
      <c r="I36" s="402"/>
      <c r="J36" s="405">
        <f>SUM(E42:H42)</f>
        <v>0</v>
      </c>
      <c r="K36" s="381"/>
    </row>
    <row r="37" spans="1:13" ht="42.75" x14ac:dyDescent="0.25">
      <c r="B37" s="374"/>
      <c r="C37" s="389"/>
      <c r="D37" s="196" t="s">
        <v>65</v>
      </c>
      <c r="E37" s="124"/>
      <c r="F37" s="124"/>
      <c r="G37" s="124"/>
      <c r="H37" s="124"/>
      <c r="I37" s="403"/>
      <c r="J37" s="406"/>
      <c r="K37" s="382"/>
    </row>
    <row r="38" spans="1:13" ht="42.75" x14ac:dyDescent="0.25">
      <c r="B38" s="374"/>
      <c r="C38" s="389"/>
      <c r="D38" s="196" t="s">
        <v>66</v>
      </c>
      <c r="E38" s="124"/>
      <c r="F38" s="124"/>
      <c r="G38" s="124"/>
      <c r="H38" s="124"/>
      <c r="I38" s="403"/>
      <c r="J38" s="406"/>
      <c r="K38" s="382"/>
    </row>
    <row r="39" spans="1:13" ht="58.5" customHeight="1" x14ac:dyDescent="0.25">
      <c r="B39" s="374"/>
      <c r="C39" s="389"/>
      <c r="D39" s="196" t="s">
        <v>67</v>
      </c>
      <c r="E39" s="124"/>
      <c r="F39" s="124"/>
      <c r="G39" s="124"/>
      <c r="H39" s="124"/>
      <c r="I39" s="403"/>
      <c r="J39" s="406"/>
      <c r="K39" s="382"/>
    </row>
    <row r="40" spans="1:13" ht="28.5" x14ac:dyDescent="0.25">
      <c r="B40" s="374"/>
      <c r="C40" s="389"/>
      <c r="D40" s="196" t="s">
        <v>68</v>
      </c>
      <c r="E40" s="124"/>
      <c r="F40" s="124"/>
      <c r="G40" s="124"/>
      <c r="H40" s="124"/>
      <c r="I40" s="403"/>
      <c r="J40" s="406"/>
      <c r="K40" s="382"/>
    </row>
    <row r="41" spans="1:13" ht="15.75" thickBot="1" x14ac:dyDescent="0.3">
      <c r="B41" s="374"/>
      <c r="C41" s="390"/>
      <c r="D41" s="197" t="s">
        <v>69</v>
      </c>
      <c r="E41" s="125"/>
      <c r="F41" s="125"/>
      <c r="G41" s="125"/>
      <c r="H41" s="125"/>
      <c r="I41" s="403"/>
      <c r="J41" s="406"/>
      <c r="K41" s="382"/>
    </row>
    <row r="42" spans="1:13" s="130" customFormat="1" ht="24.75" customHeight="1" thickBot="1" x14ac:dyDescent="0.3">
      <c r="A42" s="127"/>
      <c r="B42" s="372" t="s">
        <v>96</v>
      </c>
      <c r="C42" s="372"/>
      <c r="D42" s="372"/>
      <c r="E42" s="128">
        <f>SUM(E36:E41)/6*40%</f>
        <v>0</v>
      </c>
      <c r="F42" s="128">
        <f>SUM(F36:F41)/6*25%</f>
        <v>0</v>
      </c>
      <c r="G42" s="128">
        <f>SUM(G36:G41)/6*25%</f>
        <v>0</v>
      </c>
      <c r="H42" s="131">
        <f>SUM(H36:H41)/6*10%</f>
        <v>0</v>
      </c>
      <c r="I42" s="404"/>
      <c r="J42" s="407"/>
      <c r="K42" s="383"/>
      <c r="L42" s="129"/>
      <c r="M42"/>
    </row>
    <row r="43" spans="1:13" ht="43.5" thickBot="1" x14ac:dyDescent="0.3">
      <c r="B43" s="373" t="s">
        <v>70</v>
      </c>
      <c r="C43" s="388" t="s">
        <v>71</v>
      </c>
      <c r="D43" s="195" t="s">
        <v>72</v>
      </c>
      <c r="E43" s="123"/>
      <c r="F43" s="123"/>
      <c r="G43" s="123"/>
      <c r="H43" s="123"/>
      <c r="I43" s="402"/>
      <c r="J43" s="405">
        <f>SUM(E49:H49)</f>
        <v>0</v>
      </c>
      <c r="K43" s="381"/>
    </row>
    <row r="44" spans="1:13" ht="43.5" thickBot="1" x14ac:dyDescent="0.3">
      <c r="B44" s="374"/>
      <c r="C44" s="389"/>
      <c r="D44" s="196" t="s">
        <v>73</v>
      </c>
      <c r="E44" s="123"/>
      <c r="F44" s="123"/>
      <c r="G44" s="123"/>
      <c r="H44" s="123"/>
      <c r="I44" s="403"/>
      <c r="J44" s="406"/>
      <c r="K44" s="382"/>
    </row>
    <row r="45" spans="1:13" ht="43.5" thickBot="1" x14ac:dyDescent="0.3">
      <c r="B45" s="374"/>
      <c r="C45" s="389"/>
      <c r="D45" s="196" t="s">
        <v>74</v>
      </c>
      <c r="E45" s="123"/>
      <c r="F45" s="123"/>
      <c r="G45" s="123"/>
      <c r="H45" s="123"/>
      <c r="I45" s="403"/>
      <c r="J45" s="406"/>
      <c r="K45" s="382"/>
    </row>
    <row r="46" spans="1:13" ht="29.25" thickBot="1" x14ac:dyDescent="0.3">
      <c r="B46" s="374"/>
      <c r="C46" s="389"/>
      <c r="D46" s="196" t="s">
        <v>75</v>
      </c>
      <c r="E46" s="123"/>
      <c r="F46" s="123"/>
      <c r="G46" s="123"/>
      <c r="H46" s="123"/>
      <c r="I46" s="403"/>
      <c r="J46" s="406"/>
      <c r="K46" s="382"/>
    </row>
    <row r="47" spans="1:13" ht="43.5" thickBot="1" x14ac:dyDescent="0.3">
      <c r="B47" s="374"/>
      <c r="C47" s="389"/>
      <c r="D47" s="196" t="s">
        <v>76</v>
      </c>
      <c r="E47" s="123"/>
      <c r="F47" s="123"/>
      <c r="G47" s="123"/>
      <c r="H47" s="123"/>
      <c r="I47" s="403"/>
      <c r="J47" s="406"/>
      <c r="K47" s="382"/>
    </row>
    <row r="48" spans="1:13" ht="29.25" thickBot="1" x14ac:dyDescent="0.3">
      <c r="B48" s="374"/>
      <c r="C48" s="390"/>
      <c r="D48" s="197" t="s">
        <v>77</v>
      </c>
      <c r="E48" s="123"/>
      <c r="F48" s="123"/>
      <c r="G48" s="123"/>
      <c r="H48" s="123"/>
      <c r="I48" s="403"/>
      <c r="J48" s="406"/>
      <c r="K48" s="382"/>
    </row>
    <row r="49" spans="1:13" s="130" customFormat="1" ht="24.75" customHeight="1" thickBot="1" x14ac:dyDescent="0.3">
      <c r="A49" s="127"/>
      <c r="B49" s="372" t="s">
        <v>96</v>
      </c>
      <c r="C49" s="372"/>
      <c r="D49" s="372"/>
      <c r="E49" s="128">
        <f>SUM(E43:E48)/6*40%</f>
        <v>0</v>
      </c>
      <c r="F49" s="128">
        <f>SUM(F43:F48)/6*25%</f>
        <v>0</v>
      </c>
      <c r="G49" s="128">
        <f>SUM(G43:G48)/6*25%</f>
        <v>0</v>
      </c>
      <c r="H49" s="128">
        <f>SUM(H43:H48)/6*10%</f>
        <v>0</v>
      </c>
      <c r="I49" s="404"/>
      <c r="J49" s="407"/>
      <c r="K49" s="383"/>
      <c r="L49" s="129"/>
      <c r="M49"/>
    </row>
    <row r="50" spans="1:13" ht="29.25" thickBot="1" x14ac:dyDescent="0.3">
      <c r="B50" s="373" t="s">
        <v>78</v>
      </c>
      <c r="C50" s="399" t="s">
        <v>79</v>
      </c>
      <c r="D50" s="195" t="s">
        <v>80</v>
      </c>
      <c r="E50" s="123"/>
      <c r="F50" s="123"/>
      <c r="G50" s="123"/>
      <c r="H50" s="123"/>
      <c r="I50" s="402"/>
      <c r="J50" s="405">
        <f>SUM(E55:H55)</f>
        <v>0</v>
      </c>
      <c r="K50" s="381"/>
    </row>
    <row r="51" spans="1:13" ht="43.5" thickBot="1" x14ac:dyDescent="0.3">
      <c r="B51" s="374"/>
      <c r="C51" s="400"/>
      <c r="D51" s="196" t="s">
        <v>81</v>
      </c>
      <c r="E51" s="123"/>
      <c r="F51" s="123"/>
      <c r="G51" s="123"/>
      <c r="H51" s="123"/>
      <c r="I51" s="403"/>
      <c r="J51" s="406"/>
      <c r="K51" s="382"/>
    </row>
    <row r="52" spans="1:13" ht="29.25" thickBot="1" x14ac:dyDescent="0.3">
      <c r="B52" s="374"/>
      <c r="C52" s="400"/>
      <c r="D52" s="196" t="s">
        <v>82</v>
      </c>
      <c r="E52" s="123"/>
      <c r="F52" s="123"/>
      <c r="G52" s="123"/>
      <c r="H52" s="123"/>
      <c r="I52" s="403"/>
      <c r="J52" s="406"/>
      <c r="K52" s="382"/>
    </row>
    <row r="53" spans="1:13" ht="43.5" thickBot="1" x14ac:dyDescent="0.3">
      <c r="B53" s="374"/>
      <c r="C53" s="400"/>
      <c r="D53" s="196" t="s">
        <v>83</v>
      </c>
      <c r="E53" s="123"/>
      <c r="F53" s="123"/>
      <c r="G53" s="123"/>
      <c r="H53" s="123"/>
      <c r="I53" s="403"/>
      <c r="J53" s="406"/>
      <c r="K53" s="382"/>
    </row>
    <row r="54" spans="1:13" ht="43.5" thickBot="1" x14ac:dyDescent="0.3">
      <c r="B54" s="374"/>
      <c r="C54" s="401"/>
      <c r="D54" s="197" t="s">
        <v>84</v>
      </c>
      <c r="E54" s="123"/>
      <c r="F54" s="123"/>
      <c r="G54" s="123"/>
      <c r="H54" s="123"/>
      <c r="I54" s="403"/>
      <c r="J54" s="406"/>
      <c r="K54" s="382"/>
    </row>
    <row r="55" spans="1:13" s="130" customFormat="1" ht="24.75" customHeight="1" thickBot="1" x14ac:dyDescent="0.3">
      <c r="A55" s="127"/>
      <c r="B55" s="372" t="s">
        <v>96</v>
      </c>
      <c r="C55" s="372"/>
      <c r="D55" s="372"/>
      <c r="E55" s="128">
        <f>SUM(E50:E54)/5*40%</f>
        <v>0</v>
      </c>
      <c r="F55" s="128">
        <f>SUM(F50:F54)/5*25%</f>
        <v>0</v>
      </c>
      <c r="G55" s="128">
        <f>SUM(G50:G54)/5*25%</f>
        <v>0</v>
      </c>
      <c r="H55" s="128">
        <f>SUM(H50:H54)/5*10%</f>
        <v>0</v>
      </c>
      <c r="I55" s="404"/>
      <c r="J55" s="407"/>
      <c r="K55" s="383"/>
      <c r="L55" s="129"/>
      <c r="M55"/>
    </row>
    <row r="56" spans="1:13" ht="43.5" thickBot="1" x14ac:dyDescent="0.3">
      <c r="B56" s="373" t="s">
        <v>85</v>
      </c>
      <c r="C56" s="388" t="s">
        <v>86</v>
      </c>
      <c r="D56" s="195" t="s">
        <v>87</v>
      </c>
      <c r="E56" s="123"/>
      <c r="F56" s="123"/>
      <c r="G56" s="123"/>
      <c r="H56" s="123"/>
      <c r="I56" s="402"/>
      <c r="J56" s="405">
        <f>SUM(E62:H62)</f>
        <v>0</v>
      </c>
      <c r="K56" s="381"/>
    </row>
    <row r="57" spans="1:13" ht="43.5" thickBot="1" x14ac:dyDescent="0.3">
      <c r="B57" s="374"/>
      <c r="C57" s="389"/>
      <c r="D57" s="196" t="s">
        <v>88</v>
      </c>
      <c r="E57" s="123"/>
      <c r="F57" s="123"/>
      <c r="G57" s="123"/>
      <c r="H57" s="123"/>
      <c r="I57" s="403"/>
      <c r="J57" s="406"/>
      <c r="K57" s="382"/>
    </row>
    <row r="58" spans="1:13" ht="43.5" thickBot="1" x14ac:dyDescent="0.3">
      <c r="B58" s="374"/>
      <c r="C58" s="389"/>
      <c r="D58" s="196" t="s">
        <v>89</v>
      </c>
      <c r="E58" s="123"/>
      <c r="F58" s="123"/>
      <c r="G58" s="123"/>
      <c r="H58" s="123"/>
      <c r="I58" s="403"/>
      <c r="J58" s="406"/>
      <c r="K58" s="382"/>
    </row>
    <row r="59" spans="1:13" ht="57.75" thickBot="1" x14ac:dyDescent="0.3">
      <c r="B59" s="374"/>
      <c r="C59" s="389"/>
      <c r="D59" s="196" t="s">
        <v>90</v>
      </c>
      <c r="E59" s="123"/>
      <c r="F59" s="123"/>
      <c r="G59" s="123"/>
      <c r="H59" s="123"/>
      <c r="I59" s="403"/>
      <c r="J59" s="406"/>
      <c r="K59" s="382"/>
    </row>
    <row r="60" spans="1:13" ht="43.5" thickBot="1" x14ac:dyDescent="0.3">
      <c r="B60" s="374"/>
      <c r="C60" s="389"/>
      <c r="D60" s="196" t="s">
        <v>91</v>
      </c>
      <c r="E60" s="123"/>
      <c r="F60" s="123"/>
      <c r="G60" s="123"/>
      <c r="H60" s="123"/>
      <c r="I60" s="403"/>
      <c r="J60" s="406"/>
      <c r="K60" s="382"/>
    </row>
    <row r="61" spans="1:13" ht="29.25" thickBot="1" x14ac:dyDescent="0.3">
      <c r="B61" s="374"/>
      <c r="C61" s="390"/>
      <c r="D61" s="197" t="s">
        <v>92</v>
      </c>
      <c r="E61" s="123"/>
      <c r="F61" s="123"/>
      <c r="G61" s="123"/>
      <c r="H61" s="123"/>
      <c r="I61" s="403"/>
      <c r="J61" s="406"/>
      <c r="K61" s="382"/>
    </row>
    <row r="62" spans="1:13" s="130" customFormat="1" ht="24.75" customHeight="1" thickBot="1" x14ac:dyDescent="0.3">
      <c r="A62" s="127"/>
      <c r="B62" s="384" t="s">
        <v>96</v>
      </c>
      <c r="C62" s="384"/>
      <c r="D62" s="384"/>
      <c r="E62" s="128">
        <f>SUM(E56:E61)/6*40%</f>
        <v>0</v>
      </c>
      <c r="F62" s="128">
        <f>SUM(F56:F61)/6*25%</f>
        <v>0</v>
      </c>
      <c r="G62" s="128">
        <f>SUM(G56:G61)/6*25%</f>
        <v>0</v>
      </c>
      <c r="H62" s="128">
        <f>SUM(H56:H61)/6*10%</f>
        <v>0</v>
      </c>
      <c r="I62" s="404"/>
      <c r="J62" s="411"/>
      <c r="K62" s="383"/>
      <c r="L62" s="129"/>
      <c r="M62"/>
    </row>
    <row r="63" spans="1:13" ht="15.75" thickBot="1" x14ac:dyDescent="0.3"/>
    <row r="64" spans="1:13" ht="15.75" thickBot="1" x14ac:dyDescent="0.3">
      <c r="F64" s="417" t="s">
        <v>108</v>
      </c>
      <c r="G64" s="418"/>
      <c r="H64" s="418"/>
      <c r="I64" s="158"/>
      <c r="J64" s="159">
        <f>AVERAGE(J16:J62)</f>
        <v>0</v>
      </c>
      <c r="K64" s="160"/>
    </row>
    <row r="67" spans="1:13" ht="30" x14ac:dyDescent="0.25">
      <c r="E67" s="114" t="s">
        <v>35</v>
      </c>
      <c r="F67" s="114" t="s">
        <v>36</v>
      </c>
      <c r="G67" s="114" t="s">
        <v>37</v>
      </c>
      <c r="H67" s="115" t="s">
        <v>34</v>
      </c>
    </row>
    <row r="68" spans="1:13" ht="15.75" thickBot="1" x14ac:dyDescent="0.3">
      <c r="E68" s="118">
        <v>0.4</v>
      </c>
      <c r="F68" s="118">
        <v>0.25</v>
      </c>
      <c r="G68" s="118">
        <v>0.25</v>
      </c>
      <c r="H68" s="119">
        <v>0.1</v>
      </c>
    </row>
    <row r="69" spans="1:13" ht="63.75" customHeight="1" thickBot="1" x14ac:dyDescent="0.3">
      <c r="B69" s="419" t="s">
        <v>162</v>
      </c>
      <c r="C69" s="420"/>
      <c r="D69" s="200" t="s">
        <v>2</v>
      </c>
      <c r="E69" s="198"/>
      <c r="F69" s="198"/>
      <c r="G69" s="198"/>
      <c r="H69" s="198"/>
      <c r="I69" s="2">
        <v>0.15</v>
      </c>
      <c r="J69" s="162">
        <f>SUM(E69:H69)*15%/100</f>
        <v>0</v>
      </c>
    </row>
    <row r="70" spans="1:13" ht="54.75" customHeight="1" thickBot="1" x14ac:dyDescent="0.3">
      <c r="B70" s="419" t="s">
        <v>109</v>
      </c>
      <c r="C70" s="420"/>
      <c r="D70" s="199" t="s">
        <v>1</v>
      </c>
      <c r="E70" s="198"/>
      <c r="F70" s="198"/>
      <c r="G70" s="198"/>
      <c r="H70" s="198"/>
      <c r="I70" s="2">
        <v>0.15</v>
      </c>
      <c r="J70" s="162">
        <f>SUM(E70:H70)*15%/100</f>
        <v>0</v>
      </c>
    </row>
    <row r="71" spans="1:13" s="130" customFormat="1" ht="53.25" customHeight="1" thickBot="1" x14ac:dyDescent="0.3">
      <c r="A71" s="127"/>
      <c r="B71" s="419" t="s">
        <v>161</v>
      </c>
      <c r="C71" s="420"/>
      <c r="D71" s="201" t="s">
        <v>0</v>
      </c>
      <c r="E71" s="198"/>
      <c r="F71" s="198"/>
      <c r="G71" s="198"/>
      <c r="H71" s="198"/>
      <c r="I71" s="2">
        <v>0.15</v>
      </c>
      <c r="J71" s="162">
        <f t="shared" ref="J71" si="0">SUM(E71:H71)*15%/100</f>
        <v>0</v>
      </c>
      <c r="K71" s="129"/>
      <c r="L71"/>
      <c r="M71"/>
    </row>
    <row r="72" spans="1:13" s="130" customFormat="1" ht="36" customHeight="1" x14ac:dyDescent="0.25">
      <c r="A72" s="127"/>
      <c r="B72" s="421"/>
      <c r="C72" s="421"/>
      <c r="D72" s="161"/>
      <c r="I72" s="127"/>
      <c r="J72" s="127"/>
      <c r="K72" s="129"/>
      <c r="L72"/>
      <c r="M72"/>
    </row>
    <row r="73" spans="1:13" s="130" customFormat="1" ht="36" customHeight="1" thickBot="1" x14ac:dyDescent="0.3">
      <c r="A73" s="127"/>
      <c r="B73" s="127"/>
      <c r="C73" s="132"/>
      <c r="I73" s="127"/>
      <c r="J73" s="127"/>
      <c r="K73" s="129"/>
      <c r="L73"/>
      <c r="M73"/>
    </row>
    <row r="74" spans="1:13" s="155" customFormat="1" ht="30" customHeight="1" x14ac:dyDescent="0.25">
      <c r="A74" s="149"/>
      <c r="B74" s="150" t="s">
        <v>28</v>
      </c>
      <c r="C74" s="151"/>
      <c r="D74" s="152"/>
      <c r="E74" s="422"/>
      <c r="F74" s="423"/>
      <c r="G74" s="423"/>
      <c r="H74" s="423"/>
      <c r="I74" s="414"/>
      <c r="J74" s="415"/>
      <c r="K74" s="153"/>
      <c r="L74" s="154"/>
      <c r="M74" s="154"/>
    </row>
    <row r="75" spans="1:13" s="155" customFormat="1" ht="30" customHeight="1" thickBot="1" x14ac:dyDescent="0.3">
      <c r="A75" s="149"/>
      <c r="B75" s="156" t="s">
        <v>29</v>
      </c>
      <c r="C75" s="157"/>
      <c r="D75" s="152"/>
      <c r="E75" s="412" t="s">
        <v>31</v>
      </c>
      <c r="F75" s="413"/>
      <c r="G75" s="413"/>
      <c r="H75" s="413"/>
      <c r="I75" s="413" t="s">
        <v>97</v>
      </c>
      <c r="J75" s="416"/>
      <c r="K75" s="153"/>
      <c r="L75" s="154"/>
      <c r="M75" s="154"/>
    </row>
  </sheetData>
  <mergeCells count="67">
    <mergeCell ref="B69:C69"/>
    <mergeCell ref="B70:C70"/>
    <mergeCell ref="B71:C71"/>
    <mergeCell ref="B72:C72"/>
    <mergeCell ref="E74:H74"/>
    <mergeCell ref="E75:H75"/>
    <mergeCell ref="I74:J74"/>
    <mergeCell ref="I75:J75"/>
    <mergeCell ref="I43:I49"/>
    <mergeCell ref="F64:H64"/>
    <mergeCell ref="I56:I62"/>
    <mergeCell ref="K56:K62"/>
    <mergeCell ref="J43:J49"/>
    <mergeCell ref="J50:J55"/>
    <mergeCell ref="J56:J62"/>
    <mergeCell ref="J22:J28"/>
    <mergeCell ref="J29:J35"/>
    <mergeCell ref="J16:J21"/>
    <mergeCell ref="K43:K49"/>
    <mergeCell ref="I50:I55"/>
    <mergeCell ref="K50:K55"/>
    <mergeCell ref="B55:D55"/>
    <mergeCell ref="B62:D62"/>
    <mergeCell ref="K13:K15"/>
    <mergeCell ref="C56:C61"/>
    <mergeCell ref="B56:B61"/>
    <mergeCell ref="I13:I15"/>
    <mergeCell ref="J13:J15"/>
    <mergeCell ref="C22:C27"/>
    <mergeCell ref="C29:C34"/>
    <mergeCell ref="C36:C41"/>
    <mergeCell ref="C43:C48"/>
    <mergeCell ref="C50:C54"/>
    <mergeCell ref="B29:B34"/>
    <mergeCell ref="B36:B41"/>
    <mergeCell ref="I36:I42"/>
    <mergeCell ref="K36:K42"/>
    <mergeCell ref="B43:B48"/>
    <mergeCell ref="K16:K21"/>
    <mergeCell ref="B50:B54"/>
    <mergeCell ref="B28:D28"/>
    <mergeCell ref="B22:B27"/>
    <mergeCell ref="B16:B20"/>
    <mergeCell ref="C16:C20"/>
    <mergeCell ref="B49:D49"/>
    <mergeCell ref="K22:K28"/>
    <mergeCell ref="K29:K35"/>
    <mergeCell ref="B35:D35"/>
    <mergeCell ref="B42:D42"/>
    <mergeCell ref="J36:J42"/>
    <mergeCell ref="I16:I21"/>
    <mergeCell ref="I22:I28"/>
    <mergeCell ref="I29:I35"/>
    <mergeCell ref="D13:D15"/>
    <mergeCell ref="E13:H13"/>
    <mergeCell ref="C13:C15"/>
    <mergeCell ref="B13:B15"/>
    <mergeCell ref="B21:D21"/>
    <mergeCell ref="C7:J7"/>
    <mergeCell ref="C8:J8"/>
    <mergeCell ref="B10:K10"/>
    <mergeCell ref="B11:K11"/>
    <mergeCell ref="B1:K1"/>
    <mergeCell ref="B3:K3"/>
    <mergeCell ref="C4:J4"/>
    <mergeCell ref="C5:J5"/>
    <mergeCell ref="C6:J6"/>
  </mergeCells>
  <printOptions horizontalCentered="1" verticalCentered="1"/>
  <pageMargins left="0.51181102362204722" right="0.51181102362204722" top="0.55118110236220474" bottom="0.55118110236220474" header="0.31496062992125984" footer="0.31496062992125984"/>
  <pageSetup scale="31" orientation="portrait"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93D5B1-0F5D-4B18-98AE-C2D0DDD1A772}">
  <sheetPr>
    <pageSetUpPr fitToPage="1"/>
  </sheetPr>
  <dimension ref="A2:I33"/>
  <sheetViews>
    <sheetView zoomScale="90" zoomScaleNormal="90" zoomScaleSheetLayoutView="95" zoomScalePageLayoutView="95" workbookViewId="0">
      <selection activeCell="C29" sqref="C29"/>
    </sheetView>
  </sheetViews>
  <sheetFormatPr baseColWidth="10" defaultColWidth="11.42578125" defaultRowHeight="18" x14ac:dyDescent="0.25"/>
  <cols>
    <col min="1" max="1" width="1.85546875" style="134" customWidth="1"/>
    <col min="2" max="2" width="4.7109375" style="134" customWidth="1"/>
    <col min="3" max="3" width="84.42578125" style="134" customWidth="1"/>
    <col min="4" max="4" width="59.28515625" style="134" customWidth="1"/>
    <col min="5" max="5" width="37.42578125" style="134" customWidth="1"/>
    <col min="6" max="6" width="40.85546875" style="134" customWidth="1"/>
    <col min="7" max="7" width="37.85546875" style="134" customWidth="1"/>
    <col min="8" max="8" width="7" style="134" customWidth="1"/>
    <col min="9" max="9" width="1.28515625" style="134" customWidth="1"/>
    <col min="10" max="10" width="24.7109375" style="134" bestFit="1" customWidth="1"/>
    <col min="11" max="16384" width="11.42578125" style="134"/>
  </cols>
  <sheetData>
    <row r="2" spans="1:9" ht="30" customHeight="1" x14ac:dyDescent="0.25">
      <c r="A2" s="133"/>
      <c r="B2" s="133"/>
      <c r="C2" s="133"/>
      <c r="D2" s="133"/>
      <c r="E2" s="133"/>
      <c r="F2"/>
      <c r="G2" s="133"/>
      <c r="H2" s="133"/>
      <c r="I2" s="133"/>
    </row>
    <row r="3" spans="1:9" ht="18" customHeight="1" thickBot="1" x14ac:dyDescent="0.3">
      <c r="A3" s="133"/>
      <c r="B3" s="133"/>
      <c r="C3" s="133"/>
      <c r="D3" s="133"/>
      <c r="E3" s="133"/>
      <c r="F3" s="133"/>
      <c r="G3" s="133"/>
      <c r="H3" s="133"/>
      <c r="I3" s="133"/>
    </row>
    <row r="4" spans="1:9" ht="36.75" customHeight="1" thickBot="1" x14ac:dyDescent="0.3">
      <c r="A4" s="133"/>
      <c r="B4" s="425" t="s">
        <v>107</v>
      </c>
      <c r="C4" s="426"/>
      <c r="D4" s="426"/>
      <c r="E4" s="426"/>
      <c r="F4" s="426"/>
      <c r="G4" s="426"/>
      <c r="H4" s="427"/>
      <c r="I4" s="133"/>
    </row>
    <row r="5" spans="1:9" x14ac:dyDescent="0.25">
      <c r="A5" s="133"/>
      <c r="B5" s="135"/>
      <c r="C5" s="136"/>
      <c r="D5" s="428"/>
      <c r="E5" s="428"/>
      <c r="F5" s="428"/>
      <c r="G5" s="428"/>
      <c r="H5" s="137"/>
      <c r="I5" s="133"/>
    </row>
    <row r="6" spans="1:9" s="208" customFormat="1" ht="25.5" customHeight="1" x14ac:dyDescent="0.25">
      <c r="A6" s="204"/>
      <c r="B6" s="205"/>
      <c r="C6" s="206" t="s">
        <v>98</v>
      </c>
      <c r="D6" s="429"/>
      <c r="E6" s="429"/>
      <c r="F6" s="429"/>
      <c r="G6" s="429"/>
      <c r="H6" s="207"/>
      <c r="I6" s="204"/>
    </row>
    <row r="7" spans="1:9" s="208" customFormat="1" ht="25.5" customHeight="1" x14ac:dyDescent="0.25">
      <c r="A7" s="204"/>
      <c r="B7" s="205"/>
      <c r="C7" s="206" t="s">
        <v>99</v>
      </c>
      <c r="D7" s="430"/>
      <c r="E7" s="430"/>
      <c r="F7" s="430"/>
      <c r="G7" s="430"/>
      <c r="H7" s="207"/>
      <c r="I7" s="204"/>
    </row>
    <row r="8" spans="1:9" s="208" customFormat="1" ht="25.5" customHeight="1" x14ac:dyDescent="0.25">
      <c r="A8" s="204"/>
      <c r="B8" s="205"/>
      <c r="C8" s="206" t="s">
        <v>100</v>
      </c>
      <c r="D8" s="430"/>
      <c r="E8" s="430"/>
      <c r="F8" s="430"/>
      <c r="G8" s="430"/>
      <c r="H8" s="207"/>
      <c r="I8" s="204"/>
    </row>
    <row r="9" spans="1:9" s="208" customFormat="1" x14ac:dyDescent="0.25">
      <c r="A9" s="204"/>
      <c r="B9" s="205"/>
      <c r="C9" s="209"/>
      <c r="D9" s="210"/>
      <c r="E9" s="210"/>
      <c r="F9" s="210"/>
      <c r="G9" s="210"/>
      <c r="H9" s="207"/>
      <c r="I9" s="204"/>
    </row>
    <row r="10" spans="1:9" s="208" customFormat="1" ht="25.5" customHeight="1" x14ac:dyDescent="0.25">
      <c r="A10" s="204"/>
      <c r="B10" s="205"/>
      <c r="C10" s="138" t="s">
        <v>173</v>
      </c>
      <c r="D10" s="139">
        <f>+'Formato 1'!P55</f>
        <v>0</v>
      </c>
      <c r="E10" s="431">
        <f>(D10*D11)/100%</f>
        <v>0</v>
      </c>
      <c r="F10" s="433"/>
      <c r="G10" s="433"/>
      <c r="H10" s="434"/>
      <c r="I10" s="204"/>
    </row>
    <row r="11" spans="1:9" s="208" customFormat="1" ht="25.5" customHeight="1" x14ac:dyDescent="0.25">
      <c r="A11" s="204"/>
      <c r="B11" s="205"/>
      <c r="C11" s="211" t="s">
        <v>101</v>
      </c>
      <c r="D11" s="212">
        <v>0.8</v>
      </c>
      <c r="E11" s="432"/>
      <c r="F11" s="433"/>
      <c r="G11" s="433"/>
      <c r="H11" s="434"/>
      <c r="I11" s="204"/>
    </row>
    <row r="12" spans="1:9" s="208" customFormat="1" ht="25.5" customHeight="1" x14ac:dyDescent="0.25">
      <c r="A12" s="204"/>
      <c r="B12" s="205"/>
      <c r="C12" s="213" t="s">
        <v>174</v>
      </c>
      <c r="D12" s="435">
        <f>+'Formato 2'!J64+'Formato 2'!J69+'Formato 2'!J70+'Formato 2'!J71</f>
        <v>0</v>
      </c>
      <c r="E12" s="438">
        <f>((D12*D15)/100)</f>
        <v>0</v>
      </c>
      <c r="F12" s="433"/>
      <c r="G12" s="433"/>
      <c r="H12" s="434"/>
      <c r="I12" s="204"/>
    </row>
    <row r="13" spans="1:9" s="208" customFormat="1" ht="25.5" customHeight="1" x14ac:dyDescent="0.25">
      <c r="A13" s="204"/>
      <c r="B13" s="205"/>
      <c r="C13" s="213" t="s">
        <v>175</v>
      </c>
      <c r="D13" s="436"/>
      <c r="E13" s="438"/>
      <c r="F13" s="433"/>
      <c r="G13" s="433"/>
      <c r="H13" s="434"/>
      <c r="I13" s="204"/>
    </row>
    <row r="14" spans="1:9" s="208" customFormat="1" ht="25.5" customHeight="1" x14ac:dyDescent="0.25">
      <c r="A14" s="204"/>
      <c r="B14" s="205"/>
      <c r="C14" s="213" t="s">
        <v>176</v>
      </c>
      <c r="D14" s="437"/>
      <c r="E14" s="438"/>
      <c r="F14" s="433"/>
      <c r="G14" s="433"/>
      <c r="H14" s="434"/>
      <c r="I14" s="204"/>
    </row>
    <row r="15" spans="1:9" s="208" customFormat="1" ht="25.5" customHeight="1" x14ac:dyDescent="0.25">
      <c r="A15" s="204"/>
      <c r="B15" s="205"/>
      <c r="C15" s="213" t="s">
        <v>102</v>
      </c>
      <c r="D15" s="212">
        <v>0.2</v>
      </c>
      <c r="E15" s="438"/>
      <c r="F15" s="433"/>
      <c r="G15" s="433"/>
      <c r="H15" s="434"/>
      <c r="I15" s="204"/>
    </row>
    <row r="16" spans="1:9" s="208" customFormat="1" ht="25.5" customHeight="1" x14ac:dyDescent="0.25">
      <c r="A16" s="204"/>
      <c r="B16" s="205"/>
      <c r="C16" s="213"/>
      <c r="D16" s="212"/>
      <c r="E16" s="140"/>
      <c r="F16" s="433"/>
      <c r="G16" s="433"/>
      <c r="H16" s="434"/>
      <c r="I16" s="204"/>
    </row>
    <row r="17" spans="1:9" s="208" customFormat="1" ht="25.5" customHeight="1" x14ac:dyDescent="0.25">
      <c r="A17" s="204"/>
      <c r="B17" s="205"/>
      <c r="C17" s="214" t="s">
        <v>103</v>
      </c>
      <c r="D17" s="212"/>
      <c r="E17" s="139">
        <f>SUM(E10:E15)</f>
        <v>0</v>
      </c>
      <c r="F17" s="433"/>
      <c r="G17" s="433"/>
      <c r="H17" s="434"/>
      <c r="I17" s="204"/>
    </row>
    <row r="18" spans="1:9" x14ac:dyDescent="0.25">
      <c r="A18" s="133"/>
      <c r="B18" s="135"/>
      <c r="C18" s="133"/>
      <c r="D18" s="133"/>
      <c r="E18" s="133"/>
      <c r="F18" s="133"/>
      <c r="G18" s="428"/>
      <c r="H18" s="439"/>
      <c r="I18" s="133"/>
    </row>
    <row r="19" spans="1:9" ht="18.75" thickBot="1" x14ac:dyDescent="0.3">
      <c r="A19" s="133"/>
      <c r="B19" s="135"/>
      <c r="C19" s="133"/>
      <c r="D19" s="133"/>
      <c r="E19" s="133"/>
      <c r="F19" s="133"/>
      <c r="G19" s="21"/>
      <c r="H19" s="141"/>
      <c r="I19" s="133"/>
    </row>
    <row r="20" spans="1:9" ht="25.5" customHeight="1" thickBot="1" x14ac:dyDescent="0.3">
      <c r="A20" s="133"/>
      <c r="B20" s="135"/>
      <c r="C20" s="133"/>
      <c r="D20" s="142" t="s">
        <v>104</v>
      </c>
      <c r="E20" s="143">
        <f>E17</f>
        <v>0</v>
      </c>
      <c r="F20" s="133"/>
      <c r="G20" s="21"/>
      <c r="H20" s="141"/>
      <c r="I20" s="133"/>
    </row>
    <row r="21" spans="1:9" x14ac:dyDescent="0.25">
      <c r="A21" s="133"/>
      <c r="B21" s="135"/>
      <c r="C21" s="133"/>
      <c r="D21" s="133"/>
      <c r="E21" s="133"/>
      <c r="F21" s="133"/>
      <c r="G21" s="133"/>
      <c r="H21" s="137"/>
      <c r="I21" s="133"/>
    </row>
    <row r="22" spans="1:9" x14ac:dyDescent="0.25">
      <c r="A22" s="133"/>
      <c r="B22" s="135"/>
      <c r="C22" s="133"/>
      <c r="D22" s="133"/>
      <c r="E22" s="133"/>
      <c r="F22" s="133"/>
      <c r="G22" s="133"/>
      <c r="H22" s="137"/>
      <c r="I22" s="133"/>
    </row>
    <row r="23" spans="1:9" x14ac:dyDescent="0.25">
      <c r="A23" s="133"/>
      <c r="B23" s="135"/>
      <c r="C23" s="133"/>
      <c r="D23" s="133"/>
      <c r="E23" s="133"/>
      <c r="F23" s="133"/>
      <c r="G23" s="133"/>
      <c r="H23" s="137"/>
      <c r="I23" s="133"/>
    </row>
    <row r="24" spans="1:9" x14ac:dyDescent="0.25">
      <c r="A24" s="133"/>
      <c r="B24" s="135"/>
      <c r="C24" s="133"/>
      <c r="D24" s="133"/>
      <c r="E24" s="133"/>
      <c r="F24" s="133"/>
      <c r="G24" s="133"/>
      <c r="H24" s="137"/>
      <c r="I24" s="133"/>
    </row>
    <row r="25" spans="1:9" x14ac:dyDescent="0.25">
      <c r="A25" s="133"/>
      <c r="B25" s="135"/>
      <c r="C25" s="11"/>
      <c r="D25" s="144"/>
      <c r="E25" s="133"/>
      <c r="F25" s="11"/>
      <c r="G25" s="144"/>
      <c r="H25" s="137"/>
      <c r="I25" s="133"/>
    </row>
    <row r="26" spans="1:9" x14ac:dyDescent="0.25">
      <c r="A26" s="133"/>
      <c r="B26" s="135"/>
      <c r="C26" s="424" t="s">
        <v>30</v>
      </c>
      <c r="D26" s="424"/>
      <c r="E26" s="133"/>
      <c r="F26" s="424" t="s">
        <v>172</v>
      </c>
      <c r="G26" s="424"/>
      <c r="H26" s="141"/>
      <c r="I26" s="133"/>
    </row>
    <row r="27" spans="1:9" x14ac:dyDescent="0.25">
      <c r="A27" s="133"/>
      <c r="B27" s="135"/>
      <c r="C27" s="133"/>
      <c r="D27" s="133"/>
      <c r="E27" s="133"/>
      <c r="F27" s="133"/>
      <c r="G27" s="133"/>
      <c r="H27" s="137"/>
      <c r="I27" s="133"/>
    </row>
    <row r="28" spans="1:9" x14ac:dyDescent="0.25">
      <c r="A28" s="133"/>
      <c r="B28" s="135"/>
      <c r="C28" s="133"/>
      <c r="D28" s="133"/>
      <c r="E28" s="133"/>
      <c r="F28" s="133"/>
      <c r="G28" s="133"/>
      <c r="H28" s="137"/>
      <c r="I28" s="133"/>
    </row>
    <row r="29" spans="1:9" x14ac:dyDescent="0.25">
      <c r="A29" s="133"/>
      <c r="B29" s="135"/>
      <c r="C29" s="133"/>
      <c r="D29" s="133"/>
      <c r="E29" s="133"/>
      <c r="F29" s="133"/>
      <c r="G29" s="133"/>
      <c r="H29" s="137"/>
      <c r="I29" s="133"/>
    </row>
    <row r="30" spans="1:9" s="208" customFormat="1" ht="24" customHeight="1" x14ac:dyDescent="0.25">
      <c r="A30" s="204"/>
      <c r="B30" s="205"/>
      <c r="C30" s="204"/>
      <c r="D30" s="145" t="s">
        <v>105</v>
      </c>
      <c r="E30" s="215"/>
      <c r="F30" s="204"/>
      <c r="G30" s="204"/>
      <c r="H30" s="207"/>
      <c r="I30" s="204"/>
    </row>
    <row r="31" spans="1:9" s="208" customFormat="1" ht="24" customHeight="1" x14ac:dyDescent="0.25">
      <c r="A31" s="204"/>
      <c r="B31" s="205"/>
      <c r="C31" s="204"/>
      <c r="D31" s="145" t="s">
        <v>106</v>
      </c>
      <c r="E31" s="216"/>
      <c r="F31" s="204"/>
      <c r="G31" s="204"/>
      <c r="H31" s="207"/>
      <c r="I31" s="204"/>
    </row>
    <row r="32" spans="1:9" ht="18.75" thickBot="1" x14ac:dyDescent="0.3">
      <c r="A32" s="133"/>
      <c r="B32" s="146"/>
      <c r="C32" s="147"/>
      <c r="D32" s="147"/>
      <c r="E32" s="147"/>
      <c r="F32" s="147"/>
      <c r="G32" s="147"/>
      <c r="H32" s="148"/>
      <c r="I32" s="133"/>
    </row>
    <row r="33" spans="1:9" ht="13.35" customHeight="1" x14ac:dyDescent="0.25">
      <c r="A33" s="133"/>
      <c r="B33" s="133"/>
      <c r="C33" s="133"/>
      <c r="D33" s="133"/>
      <c r="E33" s="133"/>
      <c r="F33" s="133"/>
      <c r="G33" s="133"/>
      <c r="H33" s="133"/>
      <c r="I33" s="133"/>
    </row>
  </sheetData>
  <mergeCells count="12">
    <mergeCell ref="C26:D26"/>
    <mergeCell ref="F26:G26"/>
    <mergeCell ref="B4:H4"/>
    <mergeCell ref="D5:G5"/>
    <mergeCell ref="D6:G6"/>
    <mergeCell ref="D7:G7"/>
    <mergeCell ref="D8:G8"/>
    <mergeCell ref="E10:E11"/>
    <mergeCell ref="F10:H17"/>
    <mergeCell ref="D12:D14"/>
    <mergeCell ref="E12:E15"/>
    <mergeCell ref="G18:H18"/>
  </mergeCells>
  <pageMargins left="0.70866141732283472" right="0.70866141732283472" top="0.74803149606299213" bottom="0.74803149606299213" header="0.31496062992125984" footer="0.31496062992125984"/>
  <pageSetup paperSize="175" scale="47"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6A81FD8BE8D33941B641A993FB072DFD" ma:contentTypeVersion="2" ma:contentTypeDescription="Crear nuevo documento." ma:contentTypeScope="" ma:versionID="10a98ce036d8a2255ee32d4e20cf8e1b">
  <xsd:schema xmlns:xsd="http://www.w3.org/2001/XMLSchema" xmlns:xs="http://www.w3.org/2001/XMLSchema" xmlns:p="http://schemas.microsoft.com/office/2006/metadata/properties" xmlns:ns1="http://schemas.microsoft.com/sharepoint/v3" xmlns:ns2="ae9388c0-b1e2-40ea-b6a8-c51c7913cbd2" targetNamespace="http://schemas.microsoft.com/office/2006/metadata/properties" ma:root="true" ma:fieldsID="2da0221a89756a2ec0c2db0b0b4be7e2" ns1:_="" ns2:_="">
    <xsd:import namespace="http://schemas.microsoft.com/sharepoint/v3"/>
    <xsd:import namespace="ae9388c0-b1e2-40ea-b6a8-c51c7913cbd2"/>
    <xsd:element name="properties">
      <xsd:complexType>
        <xsd:sequence>
          <xsd:element name="documentManagement">
            <xsd:complexType>
              <xsd:all>
                <xsd:element ref="ns2:_dlc_DocId" minOccurs="0"/>
                <xsd:element ref="ns2:_dlc_DocIdUrl" minOccurs="0"/>
                <xsd:element ref="ns2:_dlc_DocIdPersistId"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1" nillable="true" ma:displayName="Fecha de inicio programada" ma:internalName="PublishingStartDate">
      <xsd:simpleType>
        <xsd:restriction base="dms:Unknown"/>
      </xsd:simpleType>
    </xsd:element>
    <xsd:element name="PublishingExpirationDate" ma:index="12" nillable="true" ma:displayName="Fecha de finalización programada"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e9388c0-b1e2-40ea-b6a8-c51c7913cbd2" elementFormDefault="qualified">
    <xsd:import namespace="http://schemas.microsoft.com/office/2006/documentManagement/types"/>
    <xsd:import namespace="http://schemas.microsoft.com/office/infopath/2007/PartnerControls"/>
    <xsd:element name="_dlc_DocId" ma:index="8" nillable="true" ma:displayName="Valor de Id. de documento" ma:description="El valor del identificador de documento asignado a este elemento." ma:internalName="_dlc_DocId" ma:readOnly="true">
      <xsd:simpleType>
        <xsd:restriction base="dms:Text"/>
      </xsd:simpleType>
    </xsd:element>
    <xsd:element name="_dlc_DocIdUrl" ma:index="9" nillable="true" ma:displayName="Id. de documento" ma:description="Vínculo permanente a este documento."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p:properties xmlns:p="http://schemas.microsoft.com/office/2006/metadata/properties" xmlns:xsi="http://www.w3.org/2001/XMLSchema-instance" xmlns:pc="http://schemas.microsoft.com/office/infopath/2007/PartnerControls">
  <documentManagement>
    <_dlc_DocId xmlns="ae9388c0-b1e2-40ea-b6a8-c51c7913cbd2">H7EN5MXTHQNV-1513-501</_dlc_DocId>
    <_dlc_DocIdUrl xmlns="ae9388c0-b1e2-40ea-b6a8-c51c7913cbd2">
      <Url>https://www.mincultura.gov.co/ministerio/recursos-humanos/_layouts/15/DocIdRedir.aspx?ID=H7EN5MXTHQNV-1513-501</Url>
      <Description>H7EN5MXTHQNV-1513-501</Description>
    </_dlc_DocIdUrl>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619FBA00-6254-4A63-A11D-E4DCF4F819C7}"/>
</file>

<file path=customXml/itemProps2.xml><?xml version="1.0" encoding="utf-8"?>
<ds:datastoreItem xmlns:ds="http://schemas.openxmlformats.org/officeDocument/2006/customXml" ds:itemID="{90206BF5-C623-48F3-9EC4-B43D04092324}"/>
</file>

<file path=customXml/itemProps3.xml><?xml version="1.0" encoding="utf-8"?>
<ds:datastoreItem xmlns:ds="http://schemas.openxmlformats.org/officeDocument/2006/customXml" ds:itemID="{E7CBE321-BA73-47A2-9EC1-7B2285A4326E}"/>
</file>

<file path=customXml/itemProps4.xml><?xml version="1.0" encoding="utf-8"?>
<ds:datastoreItem xmlns:ds="http://schemas.openxmlformats.org/officeDocument/2006/customXml" ds:itemID="{5B81299D-D2A5-4FFF-91A4-1B2312C62A2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4</vt:i4>
      </vt:variant>
    </vt:vector>
  </HeadingPairs>
  <TitlesOfParts>
    <vt:vector size="11" baseType="lpstr">
      <vt:lpstr>Descripción1</vt:lpstr>
      <vt:lpstr>Descripción</vt:lpstr>
      <vt:lpstr>Instructivo F1</vt:lpstr>
      <vt:lpstr>Formato 1</vt:lpstr>
      <vt:lpstr>Instructivo F2</vt:lpstr>
      <vt:lpstr>Formato 2</vt:lpstr>
      <vt:lpstr>Formato Final</vt:lpstr>
      <vt:lpstr>'Formato 1'!Área_de_impresión</vt:lpstr>
      <vt:lpstr>'Formato Final'!Área_de_impresión</vt:lpstr>
      <vt:lpstr>'Instructivo F1'!Área_de_impresión</vt:lpstr>
      <vt:lpstr>'Instructivo F2'!Área_de_impresión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Maria Helena Neisa Medina</cp:lastModifiedBy>
  <cp:lastPrinted>2022-12-14T16:50:28Z</cp:lastPrinted>
  <dcterms:created xsi:type="dcterms:W3CDTF">2022-07-17T07:48:36Z</dcterms:created>
  <dcterms:modified xsi:type="dcterms:W3CDTF">2023-02-14T21:14:10Z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0x0101006A81FD8BE8D33941B641A993FB072DFD</vt:lpwstr>
  </property>
  <property fmtid="{D5CDD505-2E9C-101B-9397-08002B2CF9AE}" pid="3" name="_dlc_DocIdItemGuid">
    <vt:lpwstr>e3cc8f03-a53b-45d0-867c-6c11b2e54ce0</vt:lpwstr>
  </property>
</Properties>
</file>